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mond Andrew Sih\Documents\IFC\Documents\Codes\Monitoring\Checklist\2017-03-28\"/>
    </mc:Choice>
  </mc:AlternateContent>
  <bookViews>
    <workbookView xWindow="0" yWindow="120" windowWidth="20490" windowHeight="7905" tabRatio="777" activeTab="3"/>
  </bookViews>
  <sheets>
    <sheet name="Mechanical" sheetId="1" r:id="rId1"/>
    <sheet name="Water Heating" sheetId="4" r:id="rId2"/>
    <sheet name="Variable Speed Drive" sheetId="5" r:id="rId3"/>
    <sheet name="Min Ventilation Rate Calculator" sheetId="3" r:id="rId4"/>
    <sheet name="Minimum Fresh Air Rates" sheetId="6" r:id="rId5"/>
    <sheet name="Sheet1" sheetId="2" r:id="rId6"/>
  </sheets>
  <definedNames>
    <definedName name="Complied">Sheet1!$B$2:$B$4</definedName>
    <definedName name="Equipment_Type">Sheet1!$E$2:$E$25</definedName>
    <definedName name="Provided">Sheet1!$D$2:$D$3</definedName>
    <definedName name="Required">Sheet1!$A$2:$A$4</definedName>
    <definedName name="YesNo">Sheet1!$C$2:$C$3</definedName>
  </definedNames>
  <calcPr calcId="162913"/>
</workbook>
</file>

<file path=xl/calcChain.xml><?xml version="1.0" encoding="utf-8"?>
<calcChain xmlns="http://schemas.openxmlformats.org/spreadsheetml/2006/main">
  <c r="E49" i="1" l="1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3" s="1"/>
  <c r="H103" i="3" l="1"/>
  <c r="G103" i="3"/>
  <c r="I103" i="3" s="1"/>
  <c r="H102" i="3"/>
  <c r="G102" i="3"/>
  <c r="I102" i="3" s="1"/>
  <c r="H101" i="3"/>
  <c r="G101" i="3"/>
  <c r="I101" i="3" s="1"/>
  <c r="H100" i="3"/>
  <c r="G100" i="3"/>
  <c r="H99" i="3"/>
  <c r="G99" i="3"/>
  <c r="I99" i="3" s="1"/>
  <c r="H98" i="3"/>
  <c r="G98" i="3"/>
  <c r="H97" i="3"/>
  <c r="G97" i="3"/>
  <c r="I97" i="3" s="1"/>
  <c r="H96" i="3"/>
  <c r="I96" i="3" s="1"/>
  <c r="G96" i="3"/>
  <c r="H95" i="3"/>
  <c r="G95" i="3"/>
  <c r="I95" i="3" s="1"/>
  <c r="H94" i="3"/>
  <c r="G94" i="3"/>
  <c r="I94" i="3" s="1"/>
  <c r="H93" i="3"/>
  <c r="G93" i="3"/>
  <c r="I93" i="3" s="1"/>
  <c r="H92" i="3"/>
  <c r="I92" i="3" s="1"/>
  <c r="G92" i="3"/>
  <c r="H91" i="3"/>
  <c r="G91" i="3"/>
  <c r="H90" i="3"/>
  <c r="G90" i="3"/>
  <c r="I89" i="3"/>
  <c r="H89" i="3"/>
  <c r="G89" i="3"/>
  <c r="H88" i="3"/>
  <c r="G88" i="3"/>
  <c r="H87" i="3"/>
  <c r="G87" i="3"/>
  <c r="I87" i="3" s="1"/>
  <c r="H86" i="3"/>
  <c r="G86" i="3"/>
  <c r="I86" i="3" s="1"/>
  <c r="H85" i="3"/>
  <c r="G85" i="3"/>
  <c r="I85" i="3" s="1"/>
  <c r="H84" i="3"/>
  <c r="I84" i="3" s="1"/>
  <c r="G84" i="3"/>
  <c r="H83" i="3"/>
  <c r="G83" i="3"/>
  <c r="H82" i="3"/>
  <c r="G82" i="3"/>
  <c r="H81" i="3"/>
  <c r="G81" i="3"/>
  <c r="I81" i="3" s="1"/>
  <c r="H80" i="3"/>
  <c r="I80" i="3" s="1"/>
  <c r="G80" i="3"/>
  <c r="H79" i="3"/>
  <c r="G79" i="3"/>
  <c r="I79" i="3" s="1"/>
  <c r="H78" i="3"/>
  <c r="G78" i="3"/>
  <c r="H77" i="3"/>
  <c r="G77" i="3"/>
  <c r="I77" i="3" s="1"/>
  <c r="H76" i="3"/>
  <c r="I76" i="3" s="1"/>
  <c r="G76" i="3"/>
  <c r="H75" i="3"/>
  <c r="G75" i="3"/>
  <c r="H74" i="3"/>
  <c r="G74" i="3"/>
  <c r="I73" i="3"/>
  <c r="H73" i="3"/>
  <c r="G73" i="3"/>
  <c r="H72" i="3"/>
  <c r="G72" i="3"/>
  <c r="H71" i="3"/>
  <c r="G71" i="3"/>
  <c r="I71" i="3" s="1"/>
  <c r="H70" i="3"/>
  <c r="G70" i="3"/>
  <c r="I70" i="3" s="1"/>
  <c r="H69" i="3"/>
  <c r="G69" i="3"/>
  <c r="I69" i="3" s="1"/>
  <c r="H68" i="3"/>
  <c r="I68" i="3" s="1"/>
  <c r="G68" i="3"/>
  <c r="H67" i="3"/>
  <c r="G67" i="3"/>
  <c r="H66" i="3"/>
  <c r="G66" i="3"/>
  <c r="H65" i="3"/>
  <c r="G65" i="3"/>
  <c r="I65" i="3" s="1"/>
  <c r="H64" i="3"/>
  <c r="G64" i="3"/>
  <c r="H63" i="3"/>
  <c r="G63" i="3"/>
  <c r="I63" i="3" s="1"/>
  <c r="H62" i="3"/>
  <c r="G62" i="3"/>
  <c r="I62" i="3" s="1"/>
  <c r="H61" i="3"/>
  <c r="G61" i="3"/>
  <c r="I61" i="3" s="1"/>
  <c r="H60" i="3"/>
  <c r="I60" i="3" s="1"/>
  <c r="G60" i="3"/>
  <c r="H59" i="3"/>
  <c r="G59" i="3"/>
  <c r="H58" i="3"/>
  <c r="G58" i="3"/>
  <c r="I57" i="3"/>
  <c r="H57" i="3"/>
  <c r="G57" i="3"/>
  <c r="H56" i="3"/>
  <c r="G56" i="3"/>
  <c r="H55" i="3"/>
  <c r="G55" i="3"/>
  <c r="I55" i="3" s="1"/>
  <c r="H54" i="3"/>
  <c r="G54" i="3"/>
  <c r="I54" i="3" s="1"/>
  <c r="H53" i="3"/>
  <c r="G53" i="3"/>
  <c r="I53" i="3" s="1"/>
  <c r="H52" i="3"/>
  <c r="I52" i="3" s="1"/>
  <c r="G52" i="3"/>
  <c r="H51" i="3"/>
  <c r="G51" i="3"/>
  <c r="H50" i="3"/>
  <c r="G50" i="3"/>
  <c r="H49" i="3"/>
  <c r="G49" i="3"/>
  <c r="I49" i="3" s="1"/>
  <c r="H48" i="3"/>
  <c r="G48" i="3"/>
  <c r="H47" i="3"/>
  <c r="G47" i="3"/>
  <c r="I47" i="3" s="1"/>
  <c r="H46" i="3"/>
  <c r="G46" i="3"/>
  <c r="I46" i="3" s="1"/>
  <c r="H45" i="3"/>
  <c r="G45" i="3"/>
  <c r="I45" i="3" s="1"/>
  <c r="H44" i="3"/>
  <c r="I44" i="3" s="1"/>
  <c r="G44" i="3"/>
  <c r="H43" i="3"/>
  <c r="G43" i="3"/>
  <c r="H42" i="3"/>
  <c r="G42" i="3"/>
  <c r="I41" i="3"/>
  <c r="H41" i="3"/>
  <c r="G41" i="3"/>
  <c r="H40" i="3"/>
  <c r="G40" i="3"/>
  <c r="H39" i="3"/>
  <c r="G39" i="3"/>
  <c r="I39" i="3" s="1"/>
  <c r="H38" i="3"/>
  <c r="G38" i="3"/>
  <c r="I38" i="3" s="1"/>
  <c r="H37" i="3"/>
  <c r="G37" i="3"/>
  <c r="I37" i="3" s="1"/>
  <c r="H36" i="3"/>
  <c r="I36" i="3" s="1"/>
  <c r="G36" i="3"/>
  <c r="H35" i="3"/>
  <c r="G35" i="3"/>
  <c r="H34" i="3"/>
  <c r="G34" i="3"/>
  <c r="H33" i="3"/>
  <c r="G33" i="3"/>
  <c r="I33" i="3" s="1"/>
  <c r="H32" i="3"/>
  <c r="G32" i="3"/>
  <c r="H31" i="3"/>
  <c r="G31" i="3"/>
  <c r="I31" i="3" s="1"/>
  <c r="H30" i="3"/>
  <c r="G30" i="3"/>
  <c r="I30" i="3" s="1"/>
  <c r="H29" i="3"/>
  <c r="G29" i="3"/>
  <c r="I29" i="3" s="1"/>
  <c r="H28" i="3"/>
  <c r="I28" i="3" s="1"/>
  <c r="G28" i="3"/>
  <c r="H27" i="3"/>
  <c r="G27" i="3"/>
  <c r="H26" i="3"/>
  <c r="G26" i="3"/>
  <c r="I25" i="3"/>
  <c r="H25" i="3"/>
  <c r="G25" i="3"/>
  <c r="H24" i="3"/>
  <c r="G24" i="3"/>
  <c r="H23" i="3"/>
  <c r="G23" i="3"/>
  <c r="I23" i="3" s="1"/>
  <c r="H22" i="3"/>
  <c r="G22" i="3"/>
  <c r="I22" i="3" s="1"/>
  <c r="H21" i="3"/>
  <c r="G21" i="3"/>
  <c r="I21" i="3" s="1"/>
  <c r="H20" i="3"/>
  <c r="I20" i="3" s="1"/>
  <c r="G20" i="3"/>
  <c r="H19" i="3"/>
  <c r="G19" i="3"/>
  <c r="H18" i="3"/>
  <c r="G18" i="3"/>
  <c r="H17" i="3"/>
  <c r="G17" i="3"/>
  <c r="I17" i="3" s="1"/>
  <c r="H16" i="3"/>
  <c r="G16" i="3"/>
  <c r="H15" i="3"/>
  <c r="G15" i="3"/>
  <c r="I15" i="3" s="1"/>
  <c r="H14" i="3"/>
  <c r="G14" i="3"/>
  <c r="I14" i="3" s="1"/>
  <c r="H13" i="3"/>
  <c r="G13" i="3"/>
  <c r="I13" i="3" s="1"/>
  <c r="H12" i="3"/>
  <c r="I12" i="3" s="1"/>
  <c r="G12" i="3"/>
  <c r="H11" i="3"/>
  <c r="G11" i="3"/>
  <c r="H10" i="3"/>
  <c r="G10" i="3"/>
  <c r="I9" i="3"/>
  <c r="H9" i="3"/>
  <c r="G9" i="3"/>
  <c r="H8" i="3"/>
  <c r="G8" i="3"/>
  <c r="H7" i="3"/>
  <c r="G7" i="3"/>
  <c r="I7" i="3" s="1"/>
  <c r="H6" i="3"/>
  <c r="G6" i="3"/>
  <c r="I6" i="3" s="1"/>
  <c r="H5" i="3"/>
  <c r="G5" i="3"/>
  <c r="I5" i="3" s="1"/>
  <c r="I4" i="3"/>
  <c r="H4" i="3"/>
  <c r="G4" i="3"/>
  <c r="D15" i="1"/>
  <c r="D14" i="1"/>
  <c r="D13" i="1"/>
  <c r="D12" i="1"/>
  <c r="D11" i="1"/>
  <c r="D10" i="1"/>
  <c r="D9" i="1"/>
  <c r="D8" i="1"/>
  <c r="I8" i="3" l="1"/>
  <c r="I10" i="3"/>
  <c r="I19" i="3"/>
  <c r="I24" i="3"/>
  <c r="I26" i="3"/>
  <c r="I35" i="3"/>
  <c r="I40" i="3"/>
  <c r="I42" i="3"/>
  <c r="I51" i="3"/>
  <c r="I56" i="3"/>
  <c r="I58" i="3"/>
  <c r="I67" i="3"/>
  <c r="I72" i="3"/>
  <c r="I74" i="3"/>
  <c r="I83" i="3"/>
  <c r="I88" i="3"/>
  <c r="I90" i="3"/>
  <c r="I78" i="3"/>
  <c r="I11" i="3"/>
  <c r="I16" i="3"/>
  <c r="I18" i="3"/>
  <c r="I27" i="3"/>
  <c r="I32" i="3"/>
  <c r="I34" i="3"/>
  <c r="I43" i="3"/>
  <c r="I48" i="3"/>
  <c r="I50" i="3"/>
  <c r="I59" i="3"/>
  <c r="I64" i="3"/>
  <c r="I66" i="3"/>
  <c r="I75" i="3"/>
  <c r="I82" i="3"/>
  <c r="I91" i="3"/>
  <c r="I98" i="3"/>
  <c r="I100" i="3"/>
</calcChain>
</file>

<file path=xl/sharedStrings.xml><?xml version="1.0" encoding="utf-8"?>
<sst xmlns="http://schemas.openxmlformats.org/spreadsheetml/2006/main" count="309" uniqueCount="175">
  <si>
    <t>Design Compliance</t>
  </si>
  <si>
    <t>Construction Compliance</t>
  </si>
  <si>
    <t>Remarks</t>
  </si>
  <si>
    <t>Philippine Green Building Code Requirement</t>
  </si>
  <si>
    <t>Item</t>
  </si>
  <si>
    <t>ENERGY EFFICIENCY</t>
  </si>
  <si>
    <t>PHILIPPINE GREEN BUILDING CODE COMPLIANCE CHECKLIST</t>
  </si>
  <si>
    <t>VERIFIED BY</t>
  </si>
  <si>
    <t>DECLARED BY</t>
  </si>
  <si>
    <t>(Name of Design Professional)</t>
  </si>
  <si>
    <t>(Name of LGU OBO Checker)</t>
  </si>
  <si>
    <t>Signature</t>
  </si>
  <si>
    <t>(Name of In-charge of Construction)</t>
  </si>
  <si>
    <t>Mechanical Systems</t>
  </si>
  <si>
    <t>Equipment Schedule</t>
  </si>
  <si>
    <t>Water Heating System</t>
  </si>
  <si>
    <t>Design Value</t>
  </si>
  <si>
    <t>Yes/No</t>
  </si>
  <si>
    <t>Applicability</t>
  </si>
  <si>
    <t>Documentation needed</t>
  </si>
  <si>
    <t>Developer</t>
  </si>
  <si>
    <t>Regulator</t>
  </si>
  <si>
    <t>Required               value</t>
  </si>
  <si>
    <t>Applies to all building occupancies except building and spaces without air-conditioning system</t>
  </si>
  <si>
    <t>a</t>
  </si>
  <si>
    <t>c</t>
  </si>
  <si>
    <t>b</t>
  </si>
  <si>
    <t>GB Code</t>
  </si>
  <si>
    <t>Air Conditioning Equipment</t>
  </si>
  <si>
    <t>10.5.1</t>
  </si>
  <si>
    <t>Efficient air-conditioning equipment</t>
  </si>
  <si>
    <t>EER or COP or kW/Ton</t>
  </si>
  <si>
    <t>Air-conditioning &amp; Ventilation Layout</t>
  </si>
  <si>
    <t>Technical Specifications</t>
  </si>
  <si>
    <t>10.5.2</t>
  </si>
  <si>
    <t>Applies to all building occupancies except building with no water heating system and buildings using solar water heating and/or heat pump for water</t>
  </si>
  <si>
    <t>Efficient water heater</t>
  </si>
  <si>
    <t>Efficiency Factor</t>
  </si>
  <si>
    <t>Plumbing &amp; Electrical power layout</t>
  </si>
  <si>
    <t>Variable Speed Drives and High Efficiency Motors</t>
  </si>
  <si>
    <t xml:space="preserve">VSD and High Efficiency motors for mechanical equipment more than 5kW </t>
  </si>
  <si>
    <t>VSD and High Efficiency motors for cooling towers</t>
  </si>
  <si>
    <t>High Efficiency motors for domestic pumps</t>
  </si>
  <si>
    <t>Plumbing &amp; Electrical power layout and schematic diagram</t>
  </si>
  <si>
    <t>10.5.3</t>
  </si>
  <si>
    <t>10.5.4</t>
  </si>
  <si>
    <t>Enthalpy Recovery of Exhaust Air</t>
  </si>
  <si>
    <t>Applies to all building occupancies except those without centralized cooling systems</t>
  </si>
  <si>
    <t>Enthalpy Recovery Wheel - =&gt;60% of 90% of exhaust air</t>
  </si>
  <si>
    <t>= &gt; 60%</t>
  </si>
  <si>
    <t>Mechanical Equipment layout and schematic diagram</t>
  </si>
  <si>
    <t>INDOOR ENVIRONMENTAL QUALITY</t>
  </si>
  <si>
    <t>Minimum Fresh Air Rates</t>
  </si>
  <si>
    <t xml:space="preserve">Outside supply air (OSA) and exhaust air ventilation system conforming to minimum ventilation requirements of PSVARE Standard </t>
  </si>
  <si>
    <t>Required Ventilation Rates Computation Table</t>
  </si>
  <si>
    <t>Application</t>
  </si>
  <si>
    <t>(Room space 1)</t>
  </si>
  <si>
    <t>(Room space 2)</t>
  </si>
  <si>
    <t>(Room space 3)</t>
  </si>
  <si>
    <t>(Room space 4)</t>
  </si>
  <si>
    <t>Min. Vent. Rates Req'd  Calculator</t>
  </si>
  <si>
    <t>(Room space 5)</t>
  </si>
  <si>
    <t>(Room space 6)</t>
  </si>
  <si>
    <t>(Room space 7)</t>
  </si>
  <si>
    <t>(Room space 8)</t>
  </si>
  <si>
    <t>(Room space 9)</t>
  </si>
  <si>
    <t>(Room space 10)</t>
  </si>
  <si>
    <t>Designated Smoking Area</t>
  </si>
  <si>
    <t>Applies to all building occupancies. Buildings with "no smoking" general policy may be exempted from having designated smoking areas</t>
  </si>
  <si>
    <t>NO SMOKING policy signage posted in the building, complying with RA 9514</t>
  </si>
  <si>
    <t>Designated smoking areas outdoors are naturally ventilated, located 10 meters away from entrances, windows and OSA intakes.</t>
  </si>
  <si>
    <t>Designated smoking areas indoors are fully partitioned, with proper exhaust system as per PSVARE standard</t>
  </si>
  <si>
    <t>d</t>
  </si>
  <si>
    <t>Enclosed smoking areas with dedicated exhaust system, negative pressure, directly vents outside, away from building openings and intakes</t>
  </si>
  <si>
    <t>e</t>
  </si>
  <si>
    <t>Enclosed smoking areas have well-sealed doors and windows</t>
  </si>
  <si>
    <t>Architectural floor plans and/or site development plan showing designated smoking areas</t>
  </si>
  <si>
    <t>Architectural detailed elevation and section of Indoor Smoking Area</t>
  </si>
  <si>
    <t>Ventilation system for Indoor Smoking area in Mechanical Plans</t>
  </si>
  <si>
    <t>Floor plans showing location of "No Smoking" signage</t>
  </si>
  <si>
    <t>Detail and location of signage for Designated Smoking Area</t>
  </si>
  <si>
    <t>Required Efficiency Factor</t>
  </si>
  <si>
    <t>(Equipment 1)</t>
  </si>
  <si>
    <t>Technical Specifications of the various AC equipment</t>
  </si>
  <si>
    <t>(Equipment 2)</t>
  </si>
  <si>
    <t>(Equipment 3)</t>
  </si>
  <si>
    <t>(Equipment 4)</t>
  </si>
  <si>
    <t>(Equipment 5)</t>
  </si>
  <si>
    <t>Technical Specifications of Water Heating system</t>
  </si>
  <si>
    <t>Applies to all building occupancies.                                                                                                                                                                                                                                                                                                                                                                                                                                                                                                                                                                                                                                                                                Non-centralized air-conditioning systems in buildings are not required to employ variable speed controllers;                                                                                                                                                and kitchen ventilation fans are exempt from this requirement.</t>
  </si>
  <si>
    <t>Technical specifications of motors and VSD/VFD</t>
  </si>
  <si>
    <t>Technical Specifications of Enthalpy Recovery Wheel</t>
  </si>
  <si>
    <t>Document Provided?</t>
  </si>
  <si>
    <t>Required</t>
  </si>
  <si>
    <t>Complied</t>
  </si>
  <si>
    <t>YesNo</t>
  </si>
  <si>
    <t>Provided</t>
  </si>
  <si>
    <t>Yes</t>
  </si>
  <si>
    <t>Not Required</t>
  </si>
  <si>
    <t>Not Complied</t>
  </si>
  <si>
    <t>No</t>
  </si>
  <si>
    <t>Not Provided</t>
  </si>
  <si>
    <t>Exempt</t>
  </si>
  <si>
    <t>Not Applicable</t>
  </si>
  <si>
    <t>Design Specification Relevant</t>
  </si>
  <si>
    <t>GB Measure Applied</t>
  </si>
  <si>
    <t>Ocular Inspection &amp; Verification</t>
  </si>
  <si>
    <t>Product Labels and/or namepate rating</t>
  </si>
  <si>
    <t>Brochures &amp; Catalogues</t>
  </si>
  <si>
    <t>Shopdrawings</t>
  </si>
  <si>
    <t>As-built Drawings</t>
  </si>
  <si>
    <t xml:space="preserve">Required?          </t>
  </si>
  <si>
    <t xml:space="preserve">Complied?                     </t>
  </si>
  <si>
    <t>Equipment Type</t>
  </si>
  <si>
    <t>Minimum Efficiency</t>
  </si>
  <si>
    <t>12.0 EER</t>
  </si>
  <si>
    <t>11.6 EER</t>
  </si>
  <si>
    <t>12.0 SEER</t>
  </si>
  <si>
    <t>10.0 SEER</t>
  </si>
  <si>
    <t>11.5 EER</t>
  </si>
  <si>
    <t>11.3 EER</t>
  </si>
  <si>
    <t>10.0 EER</t>
  </si>
  <si>
    <t>9.8 EER</t>
  </si>
  <si>
    <t>9.5 EER</t>
  </si>
  <si>
    <t>14.0 EER</t>
  </si>
  <si>
    <r>
      <t xml:space="preserve">Air cooled </t>
    </r>
    <r>
      <rPr>
        <sz val="10"/>
        <color theme="1"/>
        <rFont val="Calibri"/>
        <family val="2"/>
      </rPr>
      <t>≥</t>
    </r>
    <r>
      <rPr>
        <sz val="10"/>
        <color theme="1"/>
        <rFont val="Calibri"/>
        <family val="2"/>
        <scheme val="minor"/>
      </rPr>
      <t>68,585 KJ/H</t>
    </r>
  </si>
  <si>
    <t>Air cooled &lt;142,447 KJ/H</t>
  </si>
  <si>
    <r>
      <t xml:space="preserve">Air cooled </t>
    </r>
    <r>
      <rPr>
        <sz val="10"/>
        <color theme="1"/>
        <rFont val="Calibri"/>
        <family val="2"/>
      </rPr>
      <t>≥</t>
    </r>
    <r>
      <rPr>
        <sz val="10"/>
        <color theme="1"/>
        <rFont val="Calibri"/>
        <family val="2"/>
        <scheme val="minor"/>
      </rPr>
      <t>142,447 KJ/H</t>
    </r>
  </si>
  <si>
    <t>Air cooled &lt;253,238 KJ/H</t>
  </si>
  <si>
    <r>
      <t xml:space="preserve">Air cooled </t>
    </r>
    <r>
      <rPr>
        <sz val="10"/>
        <color theme="1"/>
        <rFont val="Calibri"/>
        <family val="2"/>
      </rPr>
      <t>≥</t>
    </r>
    <r>
      <rPr>
        <sz val="10"/>
        <color theme="1"/>
        <rFont val="Calibri"/>
        <family val="2"/>
        <scheme val="minor"/>
      </rPr>
      <t>253,238 KJ/H</t>
    </r>
  </si>
  <si>
    <t>Air cooled &lt;801,922 KJ/H</t>
  </si>
  <si>
    <r>
      <t xml:space="preserve">Air cooled </t>
    </r>
    <r>
      <rPr>
        <sz val="10"/>
        <color theme="1"/>
        <rFont val="Calibri"/>
        <family val="2"/>
      </rPr>
      <t>≥</t>
    </r>
    <r>
      <rPr>
        <sz val="10"/>
        <color theme="1"/>
        <rFont val="Calibri"/>
        <family val="2"/>
        <scheme val="minor"/>
      </rPr>
      <t>801,922 KJ/H</t>
    </r>
  </si>
  <si>
    <r>
      <t xml:space="preserve">Water cooled </t>
    </r>
    <r>
      <rPr>
        <sz val="10"/>
        <color theme="1"/>
        <rFont val="Calibri"/>
        <family val="2"/>
      </rPr>
      <t>&lt;</t>
    </r>
    <r>
      <rPr>
        <sz val="10"/>
        <color theme="1"/>
        <rFont val="Calibri"/>
        <family val="2"/>
        <scheme val="minor"/>
      </rPr>
      <t>68,585 KJ/H</t>
    </r>
  </si>
  <si>
    <t>Air-cooled, split systems &lt;68,585 KJ/H</t>
  </si>
  <si>
    <t>Air-cooled, single packaged &lt;68,585 KJ/H</t>
  </si>
  <si>
    <t>Small-duct high velocity, air cooled &lt;68,585 KJ/H</t>
  </si>
  <si>
    <t>Through-the-wall, air-cooled, single packaged &lt;31,655 KJ/H</t>
  </si>
  <si>
    <t>Through-the-wall, air-cooled, split systems &lt;31,655 KJ/H</t>
  </si>
  <si>
    <r>
      <t xml:space="preserve">Water cooled </t>
    </r>
    <r>
      <rPr>
        <sz val="10"/>
        <color theme="1"/>
        <rFont val="Calibri"/>
        <family val="2"/>
      </rPr>
      <t>≥</t>
    </r>
    <r>
      <rPr>
        <sz val="10"/>
        <color theme="1"/>
        <rFont val="Calibri"/>
        <family val="2"/>
        <scheme val="minor"/>
      </rPr>
      <t>68,585 KJ/H</t>
    </r>
  </si>
  <si>
    <t>13.8 EER</t>
  </si>
  <si>
    <t>Air cooled chillers with condenser, electrically operated</t>
  </si>
  <si>
    <t>0.78 Kw/ton</t>
  </si>
  <si>
    <t>0.775 Kw/ton</t>
  </si>
  <si>
    <t>0.68 Kw/ton</t>
  </si>
  <si>
    <t>0.62 Kw/ton</t>
  </si>
  <si>
    <t>Water cooled, Electrically operated, positive displacement &lt;75 tons</t>
  </si>
  <si>
    <r>
      <t xml:space="preserve">Water cooled, Electrically operated, positive displacement </t>
    </r>
    <r>
      <rPr>
        <sz val="10"/>
        <color theme="1"/>
        <rFont val="Calibri"/>
        <family val="2"/>
      </rPr>
      <t>≥</t>
    </r>
    <r>
      <rPr>
        <sz val="10"/>
        <color theme="1"/>
        <rFont val="Calibri"/>
        <family val="2"/>
        <scheme val="minor"/>
      </rPr>
      <t>75 tons</t>
    </r>
  </si>
  <si>
    <r>
      <t xml:space="preserve">Water cooled, Electrically operated, positive displacement </t>
    </r>
    <r>
      <rPr>
        <sz val="10"/>
        <color theme="1"/>
        <rFont val="Calibri"/>
        <family val="2"/>
      </rPr>
      <t>≥1</t>
    </r>
    <r>
      <rPr>
        <sz val="10"/>
        <color theme="1"/>
        <rFont val="Calibri"/>
        <family val="2"/>
        <scheme val="minor"/>
      </rPr>
      <t>50 tons</t>
    </r>
  </si>
  <si>
    <r>
      <t xml:space="preserve">Water cooled, Electrically operated, positive displacement </t>
    </r>
    <r>
      <rPr>
        <sz val="10"/>
        <color theme="1"/>
        <rFont val="Calibri"/>
        <family val="2"/>
      </rPr>
      <t>≥</t>
    </r>
    <r>
      <rPr>
        <sz val="10"/>
        <color theme="1"/>
        <rFont val="Calibri"/>
        <family val="2"/>
        <scheme val="minor"/>
      </rPr>
      <t>300 tons</t>
    </r>
  </si>
  <si>
    <r>
      <t xml:space="preserve">Water cooled, Electrically operated, centrifugal </t>
    </r>
    <r>
      <rPr>
        <sz val="10"/>
        <color theme="1"/>
        <rFont val="Calibri"/>
        <family val="2"/>
      </rPr>
      <t>≥30</t>
    </r>
    <r>
      <rPr>
        <sz val="10"/>
        <color theme="1"/>
        <rFont val="Calibri"/>
        <family val="2"/>
        <scheme val="minor"/>
      </rPr>
      <t>0 tons</t>
    </r>
  </si>
  <si>
    <r>
      <t xml:space="preserve">Water cooled, Electrically operated, centrifugal </t>
    </r>
    <r>
      <rPr>
        <sz val="10"/>
        <color theme="1"/>
        <rFont val="Calibri"/>
        <family val="2"/>
      </rPr>
      <t>≥</t>
    </r>
    <r>
      <rPr>
        <sz val="10"/>
        <color theme="1"/>
        <rFont val="Calibri"/>
        <family val="2"/>
        <scheme val="minor"/>
      </rPr>
      <t>600 tons</t>
    </r>
  </si>
  <si>
    <r>
      <t xml:space="preserve">Water cooled, Electrically operated, centrifugal </t>
    </r>
    <r>
      <rPr>
        <sz val="10"/>
        <color theme="1"/>
        <rFont val="Calibri"/>
        <family val="2"/>
      </rPr>
      <t>&lt;300</t>
    </r>
    <r>
      <rPr>
        <sz val="10"/>
        <color theme="1"/>
        <rFont val="Calibri"/>
        <family val="2"/>
        <scheme val="minor"/>
      </rPr>
      <t xml:space="preserve"> tons</t>
    </r>
  </si>
  <si>
    <t>0.634 Kw/ton</t>
  </si>
  <si>
    <t>0.576 Kw/ton</t>
  </si>
  <si>
    <t>0.57 Kw/ton</t>
  </si>
  <si>
    <t>Air-cooled and Water cooled absorption single effect</t>
  </si>
  <si>
    <t>Absorption double effect indirect-fired</t>
  </si>
  <si>
    <t>0.6 COP</t>
  </si>
  <si>
    <t>1.0 COP</t>
  </si>
  <si>
    <t>MINIMUM VENTILATION RATE CALCULATOR</t>
  </si>
  <si>
    <t>Space</t>
  </si>
  <si>
    <t>2010 PSVARE Standard</t>
  </si>
  <si>
    <t>Room/Space 
Designation</t>
  </si>
  <si>
    <t>Schedule Designation</t>
  </si>
  <si>
    <t>Equipment</t>
  </si>
  <si>
    <r>
      <t xml:space="preserve">Floor Area 
</t>
    </r>
    <r>
      <rPr>
        <sz val="11"/>
        <color theme="1"/>
        <rFont val="Calibri"/>
        <family val="2"/>
        <scheme val="minor"/>
      </rPr>
      <t>(m2)</t>
    </r>
  </si>
  <si>
    <r>
      <t xml:space="preserve">Space Occupancy 
</t>
    </r>
    <r>
      <rPr>
        <sz val="11"/>
        <color theme="1"/>
        <rFont val="Calibri"/>
        <family val="2"/>
        <scheme val="minor"/>
      </rPr>
      <t>(Person)</t>
    </r>
  </si>
  <si>
    <r>
      <t xml:space="preserve">Area Outdoor Airflow Rate 
</t>
    </r>
    <r>
      <rPr>
        <sz val="11"/>
        <color theme="1"/>
        <rFont val="Calibri"/>
        <family val="2"/>
        <scheme val="minor"/>
      </rPr>
      <t>(CMH/m2)</t>
    </r>
  </si>
  <si>
    <r>
      <t xml:space="preserve">Designed Area Outdoor Air Flow 
</t>
    </r>
    <r>
      <rPr>
        <sz val="11"/>
        <color theme="1"/>
        <rFont val="Calibri"/>
        <family val="2"/>
        <scheme val="minor"/>
      </rPr>
      <t>(CMH/m2)</t>
    </r>
  </si>
  <si>
    <r>
      <t xml:space="preserve">Designed People Outdoor Air Flow </t>
    </r>
    <r>
      <rPr>
        <sz val="11"/>
        <color theme="1"/>
        <rFont val="Calibri"/>
        <family val="2"/>
        <scheme val="minor"/>
      </rPr>
      <t>(CMH/m2)</t>
    </r>
  </si>
  <si>
    <r>
      <t xml:space="preserve">Designed Total Air Flow </t>
    </r>
    <r>
      <rPr>
        <sz val="11"/>
        <color theme="1"/>
        <rFont val="Calibri"/>
        <family val="2"/>
        <scheme val="minor"/>
      </rPr>
      <t>(CMH/m2)</t>
    </r>
  </si>
  <si>
    <r>
      <t xml:space="preserve">People Outdoor Airflow Rate
</t>
    </r>
    <r>
      <rPr>
        <sz val="11"/>
        <color theme="1"/>
        <rFont val="Calibri"/>
        <family val="2"/>
        <scheme val="minor"/>
      </rPr>
      <t xml:space="preserve"> (CMH/person)</t>
    </r>
  </si>
  <si>
    <r>
      <t xml:space="preserve">Air Flow </t>
    </r>
    <r>
      <rPr>
        <sz val="11"/>
        <color theme="1"/>
        <rFont val="Calibri"/>
        <family val="2"/>
        <scheme val="minor"/>
      </rPr>
      <t>(CMH/m2)</t>
    </r>
  </si>
  <si>
    <r>
      <t xml:space="preserve">Room Parameters </t>
    </r>
    <r>
      <rPr>
        <sz val="11"/>
        <color theme="1"/>
        <rFont val="Calibri"/>
        <family val="2"/>
        <scheme val="minor"/>
      </rPr>
      <t>(Delete Unused Rows)</t>
    </r>
  </si>
  <si>
    <t>Return to Mechanical GB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</si>
</sst>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94">
    <xf numFmtId="0" fontId="0" fillId="0" borderId="0" xfId="0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0" xfId="0" applyBorder="1"/>
    <xf numFmtId="0" fontId="2" fillId="0" borderId="3" xfId="0" applyFont="1" applyBorder="1" applyAlignment="1"/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0" fillId="6" borderId="26" xfId="0" applyFill="1" applyBorder="1"/>
    <xf numFmtId="0" fontId="6" fillId="0" borderId="42" xfId="0" applyFont="1" applyFill="1" applyBorder="1" applyAlignment="1"/>
    <xf numFmtId="0" fontId="11" fillId="6" borderId="33" xfId="0" applyFont="1" applyFill="1" applyBorder="1" applyAlignment="1">
      <alignment wrapText="1"/>
    </xf>
    <xf numFmtId="0" fontId="0" fillId="0" borderId="13" xfId="0" applyBorder="1" applyAlignment="1">
      <alignment vertical="center"/>
    </xf>
    <xf numFmtId="0" fontId="0" fillId="0" borderId="8" xfId="0" applyBorder="1"/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6" borderId="19" xfId="0" applyFill="1" applyBorder="1"/>
    <xf numFmtId="0" fontId="11" fillId="6" borderId="15" xfId="0" applyFont="1" applyFill="1" applyBorder="1" applyAlignment="1">
      <alignment wrapText="1"/>
    </xf>
    <xf numFmtId="0" fontId="0" fillId="0" borderId="33" xfId="0" applyBorder="1" applyAlignment="1">
      <alignment horizontal="right" vertical="center"/>
    </xf>
    <xf numFmtId="0" fontId="7" fillId="6" borderId="34" xfId="0" applyFont="1" applyFill="1" applyBorder="1" applyAlignment="1">
      <alignment horizontal="left" vertical="center" wrapText="1"/>
    </xf>
    <xf numFmtId="0" fontId="0" fillId="0" borderId="49" xfId="0" applyBorder="1"/>
    <xf numFmtId="0" fontId="0" fillId="0" borderId="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0" fontId="0" fillId="0" borderId="7" xfId="0" applyBorder="1"/>
    <xf numFmtId="0" fontId="0" fillId="0" borderId="31" xfId="0" applyBorder="1" applyAlignment="1">
      <alignment horizontal="center" vertical="center"/>
    </xf>
    <xf numFmtId="0" fontId="0" fillId="0" borderId="43" xfId="0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7" fillId="6" borderId="7" xfId="0" applyFont="1" applyFill="1" applyBorder="1" applyAlignment="1">
      <alignment horizontal="left" vertical="center" wrapText="1"/>
    </xf>
    <xf numFmtId="0" fontId="6" fillId="7" borderId="43" xfId="0" applyFont="1" applyFill="1" applyBorder="1"/>
    <xf numFmtId="0" fontId="10" fillId="5" borderId="5" xfId="0" applyFont="1" applyFill="1" applyBorder="1"/>
    <xf numFmtId="0" fontId="0" fillId="0" borderId="13" xfId="0" applyBorder="1" applyAlignment="1">
      <alignment vertical="center" wrapText="1"/>
    </xf>
    <xf numFmtId="0" fontId="0" fillId="0" borderId="43" xfId="0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28" xfId="0" applyBorder="1"/>
    <xf numFmtId="0" fontId="13" fillId="4" borderId="32" xfId="0" applyFont="1" applyFill="1" applyBorder="1"/>
    <xf numFmtId="0" fontId="1" fillId="0" borderId="2" xfId="0" applyFont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/>
    </xf>
    <xf numFmtId="0" fontId="11" fillId="0" borderId="8" xfId="0" applyFont="1" applyBorder="1"/>
    <xf numFmtId="0" fontId="11" fillId="0" borderId="30" xfId="0" applyFont="1" applyBorder="1" applyAlignment="1">
      <alignment horizontal="center" vertical="center"/>
    </xf>
    <xf numFmtId="0" fontId="12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1" fillId="6" borderId="33" xfId="0" applyFont="1" applyFill="1" applyBorder="1" applyAlignment="1">
      <alignment vertical="center" wrapText="1"/>
    </xf>
    <xf numFmtId="0" fontId="14" fillId="0" borderId="33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left" vertical="center" wrapText="1"/>
    </xf>
    <xf numFmtId="0" fontId="7" fillId="6" borderId="61" xfId="0" applyFont="1" applyFill="1" applyBorder="1" applyAlignment="1">
      <alignment horizontal="left" vertical="center" wrapText="1"/>
    </xf>
    <xf numFmtId="0" fontId="15" fillId="0" borderId="49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vertical="center" wrapText="1"/>
    </xf>
    <xf numFmtId="0" fontId="4" fillId="6" borderId="26" xfId="0" applyFont="1" applyFill="1" applyBorder="1" applyAlignment="1">
      <alignment vertical="center" wrapText="1"/>
    </xf>
    <xf numFmtId="0" fontId="4" fillId="6" borderId="23" xfId="0" applyFont="1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5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5" fillId="0" borderId="50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vertical="center" wrapText="1"/>
    </xf>
    <xf numFmtId="0" fontId="7" fillId="6" borderId="63" xfId="0" applyFont="1" applyFill="1" applyBorder="1" applyAlignment="1">
      <alignment horizontal="left" vertical="center" wrapText="1"/>
    </xf>
    <xf numFmtId="0" fontId="0" fillId="13" borderId="15" xfId="0" applyFill="1" applyBorder="1"/>
    <xf numFmtId="0" fontId="0" fillId="13" borderId="33" xfId="0" applyFill="1" applyBorder="1"/>
    <xf numFmtId="0" fontId="15" fillId="0" borderId="5" xfId="0" applyFont="1" applyBorder="1" applyAlignment="1">
      <alignment horizontal="center" vertical="center" wrapText="1"/>
    </xf>
    <xf numFmtId="0" fontId="11" fillId="0" borderId="0" xfId="0" applyFont="1"/>
    <xf numFmtId="0" fontId="11" fillId="13" borderId="47" xfId="0" applyFont="1" applyFill="1" applyBorder="1" applyAlignment="1">
      <alignment horizontal="center" vertical="center"/>
    </xf>
    <xf numFmtId="0" fontId="11" fillId="13" borderId="48" xfId="0" applyFont="1" applyFill="1" applyBorder="1" applyAlignment="1">
      <alignment horizontal="center" vertical="center"/>
    </xf>
    <xf numFmtId="0" fontId="11" fillId="3" borderId="66" xfId="0" applyFont="1" applyFill="1" applyBorder="1" applyAlignment="1">
      <alignment horizontal="center" vertical="center"/>
    </xf>
    <xf numFmtId="0" fontId="11" fillId="3" borderId="67" xfId="0" applyFont="1" applyFill="1" applyBorder="1" applyAlignment="1">
      <alignment horizontal="center" vertical="center"/>
    </xf>
    <xf numFmtId="0" fontId="11" fillId="3" borderId="68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1" fillId="6" borderId="62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1" fillId="6" borderId="63" xfId="0" applyFont="1" applyFill="1" applyBorder="1" applyAlignment="1">
      <alignment horizontal="center" vertical="center" wrapText="1"/>
    </xf>
    <xf numFmtId="0" fontId="11" fillId="6" borderId="59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vertical="center" wrapText="1"/>
    </xf>
    <xf numFmtId="0" fontId="11" fillId="6" borderId="33" xfId="0" applyFont="1" applyFill="1" applyBorder="1" applyAlignment="1">
      <alignment horizontal="left" vertical="center" wrapText="1"/>
    </xf>
    <xf numFmtId="0" fontId="0" fillId="13" borderId="62" xfId="0" applyFill="1" applyBorder="1" applyAlignment="1">
      <alignment vertical="center"/>
    </xf>
    <xf numFmtId="0" fontId="0" fillId="13" borderId="63" xfId="0" applyFill="1" applyBorder="1" applyAlignment="1">
      <alignment vertical="center"/>
    </xf>
    <xf numFmtId="0" fontId="0" fillId="13" borderId="64" xfId="0" applyFill="1" applyBorder="1" applyAlignment="1">
      <alignment vertical="center"/>
    </xf>
    <xf numFmtId="0" fontId="7" fillId="0" borderId="6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14" fillId="0" borderId="15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horizontal="left" vertical="center"/>
    </xf>
    <xf numFmtId="0" fontId="0" fillId="0" borderId="22" xfId="0" applyFill="1" applyBorder="1"/>
    <xf numFmtId="0" fontId="11" fillId="13" borderId="46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0" fillId="13" borderId="15" xfId="0" applyFill="1" applyBorder="1" applyAlignment="1">
      <alignment vertical="center"/>
    </xf>
    <xf numFmtId="0" fontId="0" fillId="13" borderId="33" xfId="0" applyFill="1" applyBorder="1" applyAlignment="1">
      <alignment vertical="center"/>
    </xf>
    <xf numFmtId="0" fontId="0" fillId="6" borderId="19" xfId="0" applyFill="1" applyBorder="1" applyAlignment="1">
      <alignment vertical="center"/>
    </xf>
    <xf numFmtId="0" fontId="0" fillId="6" borderId="26" xfId="0" applyFill="1" applyBorder="1" applyAlignment="1">
      <alignment vertical="center"/>
    </xf>
    <xf numFmtId="0" fontId="0" fillId="6" borderId="23" xfId="0" applyFill="1" applyBorder="1" applyAlignment="1">
      <alignment vertical="center"/>
    </xf>
    <xf numFmtId="0" fontId="4" fillId="6" borderId="19" xfId="0" applyFont="1" applyFill="1" applyBorder="1" applyAlignment="1">
      <alignment horizontal="center" vertical="center"/>
    </xf>
    <xf numFmtId="49" fontId="5" fillId="13" borderId="62" xfId="0" applyNumberFormat="1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/>
    </xf>
    <xf numFmtId="0" fontId="17" fillId="0" borderId="26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6" xfId="0" applyFont="1" applyFill="1" applyBorder="1"/>
    <xf numFmtId="0" fontId="3" fillId="0" borderId="23" xfId="0" applyFont="1" applyFill="1" applyBorder="1"/>
    <xf numFmtId="0" fontId="17" fillId="11" borderId="19" xfId="0" applyFont="1" applyFill="1" applyBorder="1" applyAlignment="1">
      <alignment horizontal="center"/>
    </xf>
    <xf numFmtId="0" fontId="17" fillId="11" borderId="26" xfId="0" applyFont="1" applyFill="1" applyBorder="1" applyAlignment="1">
      <alignment horizontal="center"/>
    </xf>
    <xf numFmtId="0" fontId="17" fillId="11" borderId="51" xfId="0" applyFont="1" applyFill="1" applyBorder="1" applyAlignment="1">
      <alignment horizontal="center"/>
    </xf>
    <xf numFmtId="0" fontId="0" fillId="13" borderId="62" xfId="0" applyFill="1" applyBorder="1"/>
    <xf numFmtId="0" fontId="0" fillId="13" borderId="63" xfId="0" applyFill="1" applyBorder="1"/>
    <xf numFmtId="0" fontId="11" fillId="0" borderId="43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0" fillId="0" borderId="20" xfId="0" applyBorder="1" applyAlignment="1">
      <alignment horizontal="right" vertical="center"/>
    </xf>
    <xf numFmtId="0" fontId="0" fillId="0" borderId="14" xfId="0" applyBorder="1" applyAlignment="1">
      <alignment vertical="center" wrapText="1"/>
    </xf>
    <xf numFmtId="0" fontId="0" fillId="13" borderId="9" xfId="0" applyFill="1" applyBorder="1"/>
    <xf numFmtId="0" fontId="0" fillId="6" borderId="51" xfId="0" applyFill="1" applyBorder="1"/>
    <xf numFmtId="0" fontId="11" fillId="6" borderId="9" xfId="0" applyFont="1" applyFill="1" applyBorder="1" applyAlignment="1">
      <alignment wrapText="1"/>
    </xf>
    <xf numFmtId="0" fontId="11" fillId="3" borderId="35" xfId="0" applyFont="1" applyFill="1" applyBorder="1" applyAlignment="1">
      <alignment horizontal="center" vertical="center"/>
    </xf>
    <xf numFmtId="0" fontId="11" fillId="6" borderId="64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3" fillId="0" borderId="22" xfId="0" applyFont="1" applyBorder="1"/>
    <xf numFmtId="0" fontId="17" fillId="0" borderId="19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" fillId="0" borderId="0" xfId="0" applyFont="1"/>
    <xf numFmtId="0" fontId="0" fillId="13" borderId="62" xfId="0" applyFill="1" applyBorder="1" applyAlignment="1">
      <alignment horizontal="center" vertical="center"/>
    </xf>
    <xf numFmtId="0" fontId="0" fillId="13" borderId="63" xfId="0" applyFill="1" applyBorder="1" applyAlignment="1">
      <alignment horizontal="center" vertical="center"/>
    </xf>
    <xf numFmtId="0" fontId="0" fillId="13" borderId="64" xfId="0" applyFill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 wrapText="1"/>
    </xf>
    <xf numFmtId="4" fontId="0" fillId="0" borderId="69" xfId="0" applyNumberFormat="1" applyBorder="1"/>
    <xf numFmtId="0" fontId="1" fillId="0" borderId="69" xfId="0" applyFont="1" applyFill="1" applyBorder="1" applyAlignment="1">
      <alignment horizontal="center" vertical="center" wrapText="1"/>
    </xf>
    <xf numFmtId="0" fontId="0" fillId="0" borderId="69" xfId="0" applyBorder="1"/>
    <xf numFmtId="0" fontId="1" fillId="0" borderId="58" xfId="0" applyFont="1" applyBorder="1"/>
    <xf numFmtId="0" fontId="18" fillId="11" borderId="48" xfId="0" applyFont="1" applyFill="1" applyBorder="1"/>
    <xf numFmtId="9" fontId="20" fillId="9" borderId="43" xfId="1" applyNumberFormat="1" applyFill="1" applyBorder="1" applyAlignment="1">
      <alignment horizontal="center" vertical="center" wrapText="1"/>
    </xf>
    <xf numFmtId="0" fontId="20" fillId="0" borderId="0" xfId="1"/>
    <xf numFmtId="0" fontId="11" fillId="6" borderId="49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/>
    </xf>
    <xf numFmtId="0" fontId="11" fillId="0" borderId="54" xfId="0" applyFont="1" applyFill="1" applyBorder="1" applyAlignment="1">
      <alignment horizontal="center"/>
    </xf>
    <xf numFmtId="0" fontId="11" fillId="0" borderId="46" xfId="0" applyFont="1" applyFill="1" applyBorder="1" applyAlignment="1">
      <alignment horizontal="center"/>
    </xf>
    <xf numFmtId="0" fontId="17" fillId="0" borderId="27" xfId="0" applyFont="1" applyFill="1" applyBorder="1" applyAlignment="1">
      <alignment horizontal="center"/>
    </xf>
    <xf numFmtId="0" fontId="17" fillId="0" borderId="50" xfId="0" applyFont="1" applyFill="1" applyBorder="1" applyAlignment="1">
      <alignment horizontal="center"/>
    </xf>
    <xf numFmtId="0" fontId="17" fillId="0" borderId="51" xfId="0" applyFont="1" applyFill="1" applyBorder="1" applyAlignment="1">
      <alignment horizontal="center"/>
    </xf>
    <xf numFmtId="0" fontId="11" fillId="0" borderId="39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0" fillId="0" borderId="6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5" fillId="0" borderId="60" xfId="0" applyNumberFormat="1" applyFont="1" applyFill="1" applyBorder="1" applyAlignment="1">
      <alignment horizontal="center" vertical="center"/>
    </xf>
    <xf numFmtId="49" fontId="5" fillId="0" borderId="57" xfId="0" applyNumberFormat="1" applyFont="1" applyFill="1" applyBorder="1" applyAlignment="1">
      <alignment horizontal="center" vertical="center"/>
    </xf>
    <xf numFmtId="49" fontId="5" fillId="0" borderId="59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 wrapText="1"/>
    </xf>
    <xf numFmtId="0" fontId="9" fillId="10" borderId="43" xfId="0" applyFont="1" applyFill="1" applyBorder="1" applyAlignment="1">
      <alignment horizontal="center" vertical="center"/>
    </xf>
    <xf numFmtId="0" fontId="9" fillId="10" borderId="40" xfId="0" applyFont="1" applyFill="1" applyBorder="1" applyAlignment="1">
      <alignment horizontal="center" vertical="center"/>
    </xf>
    <xf numFmtId="0" fontId="9" fillId="10" borderId="4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6" borderId="50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8" borderId="3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9" fillId="12" borderId="43" xfId="0" applyFont="1" applyFill="1" applyBorder="1" applyAlignment="1">
      <alignment horizontal="center" vertical="center"/>
    </xf>
    <xf numFmtId="0" fontId="9" fillId="12" borderId="40" xfId="0" applyFont="1" applyFill="1" applyBorder="1" applyAlignment="1">
      <alignment horizontal="center" vertical="center"/>
    </xf>
    <xf numFmtId="0" fontId="9" fillId="12" borderId="41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left"/>
    </xf>
    <xf numFmtId="0" fontId="6" fillId="7" borderId="52" xfId="0" applyFont="1" applyFill="1" applyBorder="1" applyAlignment="1">
      <alignment horizontal="left"/>
    </xf>
    <xf numFmtId="0" fontId="6" fillId="7" borderId="43" xfId="0" applyFont="1" applyFill="1" applyBorder="1" applyAlignment="1">
      <alignment horizontal="left"/>
    </xf>
    <xf numFmtId="0" fontId="6" fillId="7" borderId="41" xfId="0" applyFont="1" applyFill="1" applyBorder="1" applyAlignment="1">
      <alignment horizontal="left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11" fillId="0" borderId="60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11" fillId="0" borderId="24" xfId="0" applyFont="1" applyFill="1" applyBorder="1" applyAlignment="1">
      <alignment horizontal="center" wrapText="1"/>
    </xf>
    <xf numFmtId="0" fontId="11" fillId="0" borderId="48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0" fillId="0" borderId="60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0" fillId="0" borderId="58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0" fillId="13" borderId="7" xfId="0" applyFill="1" applyBorder="1" applyAlignment="1">
      <alignment horizontal="center"/>
    </xf>
    <xf numFmtId="0" fontId="0" fillId="13" borderId="31" xfId="0" applyFill="1" applyBorder="1" applyAlignment="1">
      <alignment horizontal="center"/>
    </xf>
    <xf numFmtId="0" fontId="0" fillId="13" borderId="52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5" xfId="0" applyFill="1" applyBorder="1" applyAlignment="1">
      <alignment horizontal="center"/>
    </xf>
    <xf numFmtId="0" fontId="0" fillId="13" borderId="36" xfId="0" applyFill="1" applyBorder="1" applyAlignment="1">
      <alignment horizontal="center"/>
    </xf>
    <xf numFmtId="0" fontId="0" fillId="13" borderId="7" xfId="0" applyFill="1" applyBorder="1" applyAlignment="1">
      <alignment horizontal="center" vertical="center"/>
    </xf>
    <xf numFmtId="0" fontId="0" fillId="13" borderId="31" xfId="0" applyFill="1" applyBorder="1" applyAlignment="1">
      <alignment horizontal="center" vertical="center"/>
    </xf>
    <xf numFmtId="0" fontId="0" fillId="13" borderId="52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0" fillId="13" borderId="35" xfId="0" applyFill="1" applyBorder="1" applyAlignment="1">
      <alignment horizontal="center" vertical="center"/>
    </xf>
    <xf numFmtId="0" fontId="0" fillId="13" borderId="36" xfId="0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wrapText="1"/>
    </xf>
    <xf numFmtId="0" fontId="11" fillId="0" borderId="27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" fillId="0" borderId="69" xfId="0" applyFont="1" applyBorder="1" applyAlignment="1">
      <alignment horizontal="center"/>
    </xf>
    <xf numFmtId="0" fontId="0" fillId="6" borderId="69" xfId="0" applyFill="1" applyBorder="1"/>
    <xf numFmtId="4" fontId="0" fillId="6" borderId="69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636962</xdr:colOff>
      <xdr:row>72</xdr:row>
      <xdr:rowOff>169800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011444-D3BB-49FD-882A-BE52106FE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704762" cy="132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579819</xdr:colOff>
      <xdr:row>55</xdr:row>
      <xdr:rowOff>132089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C4F7F0-DB7E-4358-B9C8-597C9192F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647619" cy="100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9512</xdr:colOff>
      <xdr:row>0</xdr:row>
      <xdr:rowOff>1</xdr:rowOff>
    </xdr:from>
    <xdr:to>
      <xdr:col>14</xdr:col>
      <xdr:colOff>270266</xdr:colOff>
      <xdr:row>70</xdr:row>
      <xdr:rowOff>90489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6F3858-93D4-4A0A-A96C-91F6E295C3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59" b="692"/>
        <a:stretch/>
      </xdr:blipFill>
      <xdr:spPr>
        <a:xfrm>
          <a:off x="9512" y="1"/>
          <a:ext cx="9328554" cy="127587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33322</xdr:rowOff>
    </xdr:from>
    <xdr:to>
      <xdr:col>14</xdr:col>
      <xdr:colOff>236962</xdr:colOff>
      <xdr:row>100</xdr:row>
      <xdr:rowOff>165977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3AD2F9-F8DE-439E-A62B-3986DA61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701572"/>
          <a:ext cx="9304762" cy="55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view="pageBreakPreview" topLeftCell="A43" zoomScale="85" zoomScaleNormal="80" zoomScaleSheetLayoutView="85" workbookViewId="0">
      <selection activeCell="D49" sqref="D49"/>
    </sheetView>
  </sheetViews>
  <sheetFormatPr defaultRowHeight="14.25" x14ac:dyDescent="0.45"/>
  <cols>
    <col min="1" max="1" width="7.265625" customWidth="1"/>
    <col min="2" max="2" width="38.1328125" customWidth="1"/>
    <col min="3" max="3" width="39.19921875" customWidth="1"/>
    <col min="4" max="5" width="11.1328125" customWidth="1"/>
    <col min="6" max="6" width="20.86328125" customWidth="1"/>
    <col min="7" max="7" width="9.1328125" customWidth="1"/>
    <col min="9" max="9" width="22.59765625" customWidth="1"/>
    <col min="10" max="10" width="20.86328125" customWidth="1"/>
    <col min="11" max="11" width="9.3984375" customWidth="1"/>
    <col min="13" max="13" width="22.3984375" customWidth="1"/>
  </cols>
  <sheetData>
    <row r="1" spans="1:13" ht="18.399999999999999" thickBot="1" x14ac:dyDescent="0.6">
      <c r="A1" s="5" t="s">
        <v>6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8"/>
    </row>
    <row r="2" spans="1:13" ht="18.399999999999999" thickBot="1" x14ac:dyDescent="0.6">
      <c r="A2" s="37">
        <v>10</v>
      </c>
      <c r="B2" s="229" t="s">
        <v>5</v>
      </c>
      <c r="C2" s="230"/>
      <c r="D2" s="31" t="s">
        <v>27</v>
      </c>
      <c r="E2" s="32" t="s">
        <v>20</v>
      </c>
      <c r="F2" s="224" t="s">
        <v>21</v>
      </c>
      <c r="G2" s="225"/>
      <c r="H2" s="225"/>
      <c r="I2" s="226"/>
      <c r="J2" s="195" t="s">
        <v>21</v>
      </c>
      <c r="K2" s="196"/>
      <c r="L2" s="196"/>
      <c r="M2" s="197"/>
    </row>
    <row r="3" spans="1:13" ht="14.65" thickBot="1" x14ac:dyDescent="0.5">
      <c r="A3" s="198" t="s">
        <v>4</v>
      </c>
      <c r="B3" s="201" t="s">
        <v>3</v>
      </c>
      <c r="C3" s="203" t="s">
        <v>18</v>
      </c>
      <c r="D3" s="205" t="s">
        <v>22</v>
      </c>
      <c r="E3" s="207" t="s">
        <v>16</v>
      </c>
      <c r="F3" s="209" t="s">
        <v>0</v>
      </c>
      <c r="G3" s="210"/>
      <c r="H3" s="210"/>
      <c r="I3" s="211"/>
      <c r="J3" s="209" t="s">
        <v>1</v>
      </c>
      <c r="K3" s="210"/>
      <c r="L3" s="210"/>
      <c r="M3" s="211"/>
    </row>
    <row r="4" spans="1:13" ht="15" customHeight="1" x14ac:dyDescent="0.45">
      <c r="A4" s="199"/>
      <c r="B4" s="201"/>
      <c r="C4" s="203"/>
      <c r="D4" s="205"/>
      <c r="E4" s="207"/>
      <c r="F4" s="212" t="s">
        <v>19</v>
      </c>
      <c r="G4" s="214" t="s">
        <v>92</v>
      </c>
      <c r="H4" s="216" t="s">
        <v>104</v>
      </c>
      <c r="I4" s="217"/>
      <c r="J4" s="212" t="s">
        <v>19</v>
      </c>
      <c r="K4" s="220" t="s">
        <v>92</v>
      </c>
      <c r="L4" s="222" t="s">
        <v>105</v>
      </c>
      <c r="M4" s="217"/>
    </row>
    <row r="5" spans="1:13" ht="11.25" customHeight="1" thickBot="1" x14ac:dyDescent="0.5">
      <c r="A5" s="200"/>
      <c r="B5" s="202"/>
      <c r="C5" s="204"/>
      <c r="D5" s="206"/>
      <c r="E5" s="208"/>
      <c r="F5" s="213"/>
      <c r="G5" s="215"/>
      <c r="H5" s="218"/>
      <c r="I5" s="219"/>
      <c r="J5" s="213"/>
      <c r="K5" s="221"/>
      <c r="L5" s="223"/>
      <c r="M5" s="219"/>
    </row>
    <row r="6" spans="1:13" ht="18.399999999999999" thickBot="1" x14ac:dyDescent="0.6">
      <c r="A6" s="227" t="s">
        <v>13</v>
      </c>
      <c r="B6" s="228"/>
      <c r="C6" s="10"/>
      <c r="D6" s="13"/>
      <c r="E6" s="20"/>
      <c r="F6" s="13"/>
      <c r="G6" s="45" t="s">
        <v>17</v>
      </c>
      <c r="H6" s="46" t="s">
        <v>17</v>
      </c>
      <c r="I6" s="49" t="s">
        <v>2</v>
      </c>
      <c r="J6" s="50"/>
      <c r="K6" s="51" t="s">
        <v>17</v>
      </c>
      <c r="L6" s="51" t="s">
        <v>17</v>
      </c>
      <c r="M6" s="49" t="s">
        <v>2</v>
      </c>
    </row>
    <row r="7" spans="1:13" ht="39.75" customHeight="1" thickBot="1" x14ac:dyDescent="0.5">
      <c r="A7" s="24" t="s">
        <v>29</v>
      </c>
      <c r="B7" s="25" t="s">
        <v>28</v>
      </c>
      <c r="C7" s="53" t="s">
        <v>23</v>
      </c>
      <c r="D7" s="41" t="s">
        <v>31</v>
      </c>
      <c r="E7" s="77" t="s">
        <v>31</v>
      </c>
      <c r="F7" s="26"/>
      <c r="G7" s="21"/>
      <c r="H7" s="27"/>
      <c r="I7" s="22"/>
      <c r="J7" s="26"/>
      <c r="K7" s="23"/>
      <c r="L7" s="23"/>
      <c r="M7" s="22"/>
    </row>
    <row r="8" spans="1:13" ht="26.25" x14ac:dyDescent="0.45">
      <c r="A8" s="14" t="s">
        <v>24</v>
      </c>
      <c r="B8" s="15" t="s">
        <v>30</v>
      </c>
      <c r="C8" s="40"/>
      <c r="D8" s="139" t="str">
        <f>IFERROR(VLOOKUP(C8,Sheet1!$E$2:$F$25,2,FALSE),"")</f>
        <v/>
      </c>
      <c r="E8" s="16"/>
      <c r="F8" s="90" t="s">
        <v>14</v>
      </c>
      <c r="G8" s="79"/>
      <c r="H8" s="82"/>
      <c r="I8" s="84"/>
      <c r="J8" s="86" t="s">
        <v>106</v>
      </c>
      <c r="K8" s="79"/>
      <c r="L8" s="82"/>
      <c r="M8" s="84"/>
    </row>
    <row r="9" spans="1:13" ht="26.25" x14ac:dyDescent="0.45">
      <c r="A9" s="176"/>
      <c r="B9" s="176"/>
      <c r="C9" s="40"/>
      <c r="D9" s="140" t="str">
        <f>IFERROR(VLOOKUP(C9,Sheet1!$E$2:$F$25,2,FALSE),"")</f>
        <v/>
      </c>
      <c r="E9" s="9"/>
      <c r="F9" s="54" t="s">
        <v>32</v>
      </c>
      <c r="G9" s="80"/>
      <c r="H9" s="83"/>
      <c r="I9" s="85"/>
      <c r="J9" s="87" t="s">
        <v>107</v>
      </c>
      <c r="K9" s="80"/>
      <c r="L9" s="83"/>
      <c r="M9" s="85"/>
    </row>
    <row r="10" spans="1:13" ht="26.25" x14ac:dyDescent="0.45">
      <c r="A10" s="177"/>
      <c r="B10" s="177"/>
      <c r="C10" s="40"/>
      <c r="D10" s="140" t="str">
        <f>IFERROR(VLOOKUP(C10,Sheet1!$E$2:$F$25,2,FALSE),"")</f>
        <v/>
      </c>
      <c r="E10" s="9"/>
      <c r="F10" s="91" t="s">
        <v>83</v>
      </c>
      <c r="G10" s="80"/>
      <c r="H10" s="81"/>
      <c r="I10" s="85"/>
      <c r="J10" s="88" t="s">
        <v>108</v>
      </c>
      <c r="K10" s="80"/>
      <c r="L10" s="81"/>
      <c r="M10" s="85"/>
    </row>
    <row r="11" spans="1:13" x14ac:dyDescent="0.45">
      <c r="A11" s="177"/>
      <c r="B11" s="177"/>
      <c r="C11" s="40"/>
      <c r="D11" s="140" t="str">
        <f>IFERROR(VLOOKUP(C11,Sheet1!$E$2:$F$25,2,FALSE),"")</f>
        <v/>
      </c>
      <c r="E11" s="9"/>
      <c r="F11" s="258"/>
      <c r="G11" s="156"/>
      <c r="H11" s="156"/>
      <c r="I11" s="288"/>
      <c r="J11" s="88" t="s">
        <v>109</v>
      </c>
      <c r="K11" s="80"/>
      <c r="L11" s="81"/>
      <c r="M11" s="85"/>
    </row>
    <row r="12" spans="1:13" ht="14.65" thickBot="1" x14ac:dyDescent="0.5">
      <c r="A12" s="177"/>
      <c r="B12" s="177"/>
      <c r="C12" s="40"/>
      <c r="D12" s="140" t="str">
        <f>IFERROR(VLOOKUP(C12,Sheet1!$E$2:$F$25,2,FALSE),"")</f>
        <v/>
      </c>
      <c r="E12" s="9"/>
      <c r="F12" s="259"/>
      <c r="G12" s="157"/>
      <c r="H12" s="157"/>
      <c r="I12" s="289"/>
      <c r="J12" s="89" t="s">
        <v>110</v>
      </c>
      <c r="K12" s="80"/>
      <c r="L12" s="81"/>
      <c r="M12" s="85"/>
    </row>
    <row r="13" spans="1:13" x14ac:dyDescent="0.45">
      <c r="A13" s="177"/>
      <c r="B13" s="177"/>
      <c r="C13" s="40"/>
      <c r="D13" s="140" t="str">
        <f>IFERROR(VLOOKUP(C13,Sheet1!$E$2:$F$25,2,FALSE),"")</f>
        <v/>
      </c>
      <c r="E13" s="9"/>
      <c r="F13" s="259"/>
      <c r="G13" s="157"/>
      <c r="H13" s="157"/>
      <c r="I13" s="289"/>
      <c r="J13" s="167"/>
      <c r="K13" s="170"/>
      <c r="L13" s="170"/>
      <c r="M13" s="173"/>
    </row>
    <row r="14" spans="1:13" x14ac:dyDescent="0.45">
      <c r="A14" s="177"/>
      <c r="B14" s="177"/>
      <c r="C14" s="40"/>
      <c r="D14" s="140" t="str">
        <f>IFERROR(VLOOKUP(C14,Sheet1!$E$2:$F$25,2,FALSE),"")</f>
        <v/>
      </c>
      <c r="E14" s="9"/>
      <c r="F14" s="259"/>
      <c r="G14" s="157"/>
      <c r="H14" s="157"/>
      <c r="I14" s="289"/>
      <c r="J14" s="168"/>
      <c r="K14" s="171"/>
      <c r="L14" s="171"/>
      <c r="M14" s="174"/>
    </row>
    <row r="15" spans="1:13" ht="14.65" thickBot="1" x14ac:dyDescent="0.5">
      <c r="A15" s="178"/>
      <c r="B15" s="178"/>
      <c r="C15" s="40"/>
      <c r="D15" s="141" t="str">
        <f>IFERROR(VLOOKUP(C15,Sheet1!$E$2:$F$25,2,FALSE),"")</f>
        <v/>
      </c>
      <c r="E15" s="9"/>
      <c r="F15" s="287"/>
      <c r="G15" s="158"/>
      <c r="H15" s="158"/>
      <c r="I15" s="290"/>
      <c r="J15" s="169"/>
      <c r="K15" s="172"/>
      <c r="L15" s="172"/>
      <c r="M15" s="175"/>
    </row>
    <row r="16" spans="1:13" ht="50.25" customHeight="1" thickBot="1" x14ac:dyDescent="0.5">
      <c r="A16" s="28" t="s">
        <v>34</v>
      </c>
      <c r="B16" s="29" t="s">
        <v>15</v>
      </c>
      <c r="C16" s="53" t="s">
        <v>35</v>
      </c>
      <c r="D16" s="56" t="s">
        <v>81</v>
      </c>
      <c r="E16" s="59" t="s">
        <v>37</v>
      </c>
      <c r="F16" s="102" t="s">
        <v>19</v>
      </c>
      <c r="G16" s="103" t="s">
        <v>92</v>
      </c>
      <c r="H16" s="165" t="s">
        <v>104</v>
      </c>
      <c r="I16" s="166"/>
      <c r="J16" s="102" t="s">
        <v>19</v>
      </c>
      <c r="K16" s="103" t="s">
        <v>92</v>
      </c>
      <c r="L16" s="165" t="s">
        <v>105</v>
      </c>
      <c r="M16" s="166"/>
    </row>
    <row r="17" spans="1:13" ht="26.25" x14ac:dyDescent="0.45">
      <c r="A17" s="18" t="s">
        <v>24</v>
      </c>
      <c r="B17" s="15" t="s">
        <v>36</v>
      </c>
      <c r="C17" s="97" t="s">
        <v>82</v>
      </c>
      <c r="D17" s="92"/>
      <c r="E17" s="60"/>
      <c r="F17" s="57" t="s">
        <v>14</v>
      </c>
      <c r="G17" s="79"/>
      <c r="H17" s="82"/>
      <c r="I17" s="115"/>
      <c r="J17" s="86" t="s">
        <v>106</v>
      </c>
      <c r="K17" s="79"/>
      <c r="L17" s="82"/>
      <c r="M17" s="118"/>
    </row>
    <row r="18" spans="1:13" ht="33" customHeight="1" x14ac:dyDescent="0.45">
      <c r="A18" s="185"/>
      <c r="B18" s="176"/>
      <c r="C18" s="55" t="s">
        <v>84</v>
      </c>
      <c r="D18" s="93"/>
      <c r="E18" s="61"/>
      <c r="F18" s="58" t="s">
        <v>38</v>
      </c>
      <c r="G18" s="80"/>
      <c r="H18" s="83"/>
      <c r="I18" s="116"/>
      <c r="J18" s="87" t="s">
        <v>107</v>
      </c>
      <c r="K18" s="80"/>
      <c r="L18" s="83"/>
      <c r="M18" s="119"/>
    </row>
    <row r="19" spans="1:13" ht="28.5" customHeight="1" x14ac:dyDescent="0.45">
      <c r="A19" s="186"/>
      <c r="B19" s="177"/>
      <c r="C19" s="55" t="s">
        <v>85</v>
      </c>
      <c r="D19" s="93"/>
      <c r="E19" s="61"/>
      <c r="F19" s="58" t="s">
        <v>88</v>
      </c>
      <c r="G19" s="80"/>
      <c r="H19" s="81"/>
      <c r="I19" s="116"/>
      <c r="J19" s="88" t="s">
        <v>108</v>
      </c>
      <c r="K19" s="80"/>
      <c r="L19" s="81"/>
      <c r="M19" s="119"/>
    </row>
    <row r="20" spans="1:13" ht="15" customHeight="1" x14ac:dyDescent="0.45">
      <c r="A20" s="186"/>
      <c r="B20" s="177"/>
      <c r="C20" s="55" t="s">
        <v>86</v>
      </c>
      <c r="D20" s="93"/>
      <c r="E20" s="61"/>
      <c r="F20" s="95"/>
      <c r="G20" s="96"/>
      <c r="H20" s="96"/>
      <c r="I20" s="116"/>
      <c r="J20" s="88" t="s">
        <v>109</v>
      </c>
      <c r="K20" s="80"/>
      <c r="L20" s="81"/>
      <c r="M20" s="119"/>
    </row>
    <row r="21" spans="1:13" ht="14.65" thickBot="1" x14ac:dyDescent="0.5">
      <c r="A21" s="187"/>
      <c r="B21" s="178"/>
      <c r="C21" s="98" t="s">
        <v>87</v>
      </c>
      <c r="D21" s="94"/>
      <c r="E21" s="62"/>
      <c r="F21" s="99"/>
      <c r="G21" s="100"/>
      <c r="H21" s="100"/>
      <c r="I21" s="117"/>
      <c r="J21" s="89" t="s">
        <v>110</v>
      </c>
      <c r="K21" s="80"/>
      <c r="L21" s="81"/>
      <c r="M21" s="120"/>
    </row>
    <row r="22" spans="1:13" ht="72" customHeight="1" thickBot="1" x14ac:dyDescent="0.5">
      <c r="A22" s="34" t="s">
        <v>44</v>
      </c>
      <c r="B22" s="38" t="s">
        <v>39</v>
      </c>
      <c r="C22" s="52" t="s">
        <v>89</v>
      </c>
      <c r="D22" s="71" t="s">
        <v>37</v>
      </c>
      <c r="E22" s="72" t="s">
        <v>37</v>
      </c>
      <c r="F22" s="102" t="s">
        <v>19</v>
      </c>
      <c r="G22" s="103" t="s">
        <v>92</v>
      </c>
      <c r="H22" s="165" t="s">
        <v>104</v>
      </c>
      <c r="I22" s="166"/>
      <c r="J22" s="102" t="s">
        <v>19</v>
      </c>
      <c r="K22" s="103" t="s">
        <v>92</v>
      </c>
      <c r="L22" s="165" t="s">
        <v>105</v>
      </c>
      <c r="M22" s="166"/>
    </row>
    <row r="23" spans="1:13" ht="38.25" customHeight="1" x14ac:dyDescent="0.45">
      <c r="A23" s="66" t="s">
        <v>24</v>
      </c>
      <c r="B23" s="68" t="s">
        <v>40</v>
      </c>
      <c r="C23" s="73" t="s">
        <v>82</v>
      </c>
      <c r="D23" s="104"/>
      <c r="E23" s="106"/>
      <c r="F23" s="57" t="s">
        <v>14</v>
      </c>
      <c r="G23" s="79"/>
      <c r="H23" s="82"/>
      <c r="I23" s="112"/>
      <c r="J23" s="86" t="s">
        <v>106</v>
      </c>
      <c r="K23" s="79"/>
      <c r="L23" s="82"/>
      <c r="M23" s="113"/>
    </row>
    <row r="24" spans="1:13" ht="40.5" customHeight="1" x14ac:dyDescent="0.45">
      <c r="A24" s="67"/>
      <c r="B24" s="69"/>
      <c r="C24" s="40" t="s">
        <v>84</v>
      </c>
      <c r="D24" s="105"/>
      <c r="E24" s="107"/>
      <c r="F24" s="74" t="s">
        <v>43</v>
      </c>
      <c r="G24" s="80"/>
      <c r="H24" s="83"/>
      <c r="I24" s="112"/>
      <c r="J24" s="87" t="s">
        <v>107</v>
      </c>
      <c r="K24" s="80"/>
      <c r="L24" s="83"/>
      <c r="M24" s="114"/>
    </row>
    <row r="25" spans="1:13" ht="31.5" customHeight="1" x14ac:dyDescent="0.45">
      <c r="A25" s="67"/>
      <c r="B25" s="69"/>
      <c r="C25" s="40" t="s">
        <v>85</v>
      </c>
      <c r="D25" s="105"/>
      <c r="E25" s="107"/>
      <c r="F25" s="74" t="s">
        <v>90</v>
      </c>
      <c r="G25" s="80"/>
      <c r="H25" s="81"/>
      <c r="I25" s="112"/>
      <c r="J25" s="88" t="s">
        <v>108</v>
      </c>
      <c r="K25" s="80"/>
      <c r="L25" s="81"/>
      <c r="M25" s="114"/>
    </row>
    <row r="26" spans="1:13" ht="28.5" x14ac:dyDescent="0.45">
      <c r="A26" s="67" t="s">
        <v>26</v>
      </c>
      <c r="B26" s="70" t="s">
        <v>41</v>
      </c>
      <c r="C26" s="40" t="s">
        <v>82</v>
      </c>
      <c r="D26" s="105"/>
      <c r="E26" s="107"/>
      <c r="F26" s="266"/>
      <c r="G26" s="269"/>
      <c r="H26" s="269"/>
      <c r="I26" s="272"/>
      <c r="J26" s="88" t="s">
        <v>109</v>
      </c>
      <c r="K26" s="80"/>
      <c r="L26" s="81"/>
      <c r="M26" s="114"/>
    </row>
    <row r="27" spans="1:13" x14ac:dyDescent="0.45">
      <c r="A27" s="67"/>
      <c r="B27" s="70"/>
      <c r="C27" s="40" t="s">
        <v>84</v>
      </c>
      <c r="D27" s="105"/>
      <c r="E27" s="107"/>
      <c r="F27" s="267"/>
      <c r="G27" s="270"/>
      <c r="H27" s="270"/>
      <c r="I27" s="273"/>
      <c r="J27" s="88" t="s">
        <v>110</v>
      </c>
      <c r="K27" s="80"/>
      <c r="L27" s="81"/>
      <c r="M27" s="114"/>
    </row>
    <row r="28" spans="1:13" x14ac:dyDescent="0.45">
      <c r="A28" s="67"/>
      <c r="B28" s="70"/>
      <c r="C28" s="40" t="s">
        <v>85</v>
      </c>
      <c r="D28" s="105"/>
      <c r="E28" s="107"/>
      <c r="F28" s="267"/>
      <c r="G28" s="270"/>
      <c r="H28" s="270"/>
      <c r="I28" s="273"/>
      <c r="J28" s="154"/>
      <c r="K28" s="156"/>
      <c r="L28" s="159"/>
      <c r="M28" s="162"/>
    </row>
    <row r="29" spans="1:13" x14ac:dyDescent="0.45">
      <c r="A29" s="67" t="s">
        <v>25</v>
      </c>
      <c r="B29" s="70" t="s">
        <v>42</v>
      </c>
      <c r="C29" s="40" t="s">
        <v>82</v>
      </c>
      <c r="D29" s="105"/>
      <c r="E29" s="107"/>
      <c r="F29" s="267"/>
      <c r="G29" s="270"/>
      <c r="H29" s="270"/>
      <c r="I29" s="273"/>
      <c r="J29" s="154"/>
      <c r="K29" s="157"/>
      <c r="L29" s="160"/>
      <c r="M29" s="163"/>
    </row>
    <row r="30" spans="1:13" x14ac:dyDescent="0.45">
      <c r="A30" s="67"/>
      <c r="B30" s="70"/>
      <c r="C30" s="40" t="s">
        <v>84</v>
      </c>
      <c r="D30" s="105"/>
      <c r="E30" s="107"/>
      <c r="F30" s="267"/>
      <c r="G30" s="270"/>
      <c r="H30" s="270"/>
      <c r="I30" s="273"/>
      <c r="J30" s="154"/>
      <c r="K30" s="157"/>
      <c r="L30" s="160"/>
      <c r="M30" s="163"/>
    </row>
    <row r="31" spans="1:13" ht="14.65" thickBot="1" x14ac:dyDescent="0.5">
      <c r="A31" s="67"/>
      <c r="B31" s="70"/>
      <c r="C31" s="40" t="s">
        <v>85</v>
      </c>
      <c r="D31" s="105"/>
      <c r="E31" s="108"/>
      <c r="F31" s="268"/>
      <c r="G31" s="271"/>
      <c r="H31" s="271"/>
      <c r="I31" s="274"/>
      <c r="J31" s="155"/>
      <c r="K31" s="158"/>
      <c r="L31" s="161"/>
      <c r="M31" s="164"/>
    </row>
    <row r="32" spans="1:13" ht="26.65" thickBot="1" x14ac:dyDescent="0.5">
      <c r="A32" s="63" t="s">
        <v>45</v>
      </c>
      <c r="B32" s="64" t="s">
        <v>46</v>
      </c>
      <c r="C32" s="65" t="s">
        <v>47</v>
      </c>
      <c r="D32" s="42" t="s">
        <v>37</v>
      </c>
      <c r="E32" s="43" t="s">
        <v>37</v>
      </c>
      <c r="F32" s="102" t="s">
        <v>19</v>
      </c>
      <c r="G32" s="103" t="s">
        <v>92</v>
      </c>
      <c r="H32" s="165" t="s">
        <v>104</v>
      </c>
      <c r="I32" s="166"/>
      <c r="J32" s="102" t="s">
        <v>19</v>
      </c>
      <c r="K32" s="103" t="s">
        <v>92</v>
      </c>
      <c r="L32" s="165" t="s">
        <v>105</v>
      </c>
      <c r="M32" s="166"/>
    </row>
    <row r="33" spans="1:13" ht="30" customHeight="1" x14ac:dyDescent="0.45">
      <c r="A33" s="14" t="s">
        <v>24</v>
      </c>
      <c r="B33" s="35" t="s">
        <v>48</v>
      </c>
      <c r="C33" s="36"/>
      <c r="D33" s="110" t="s">
        <v>49</v>
      </c>
      <c r="E33" s="109"/>
      <c r="F33" s="30" t="s">
        <v>14</v>
      </c>
      <c r="G33" s="79"/>
      <c r="H33" s="82"/>
      <c r="I33" s="84"/>
      <c r="J33" s="86" t="s">
        <v>106</v>
      </c>
      <c r="K33" s="79"/>
      <c r="L33" s="82"/>
      <c r="M33" s="84"/>
    </row>
    <row r="34" spans="1:13" ht="48" customHeight="1" x14ac:dyDescent="0.45">
      <c r="A34" s="176"/>
      <c r="B34" s="182"/>
      <c r="C34" s="185"/>
      <c r="D34" s="188"/>
      <c r="E34" s="191"/>
      <c r="F34" s="19" t="s">
        <v>50</v>
      </c>
      <c r="G34" s="80"/>
      <c r="H34" s="83"/>
      <c r="I34" s="85"/>
      <c r="J34" s="87" t="s">
        <v>107</v>
      </c>
      <c r="K34" s="80"/>
      <c r="L34" s="83"/>
      <c r="M34" s="85"/>
    </row>
    <row r="35" spans="1:13" ht="48" customHeight="1" x14ac:dyDescent="0.45">
      <c r="A35" s="177"/>
      <c r="B35" s="183"/>
      <c r="C35" s="186"/>
      <c r="D35" s="189"/>
      <c r="E35" s="192"/>
      <c r="F35" s="19" t="s">
        <v>91</v>
      </c>
      <c r="G35" s="80"/>
      <c r="H35" s="81"/>
      <c r="I35" s="85"/>
      <c r="J35" s="88" t="s">
        <v>108</v>
      </c>
      <c r="K35" s="80"/>
      <c r="L35" s="81"/>
      <c r="M35" s="85"/>
    </row>
    <row r="36" spans="1:13" ht="48" customHeight="1" x14ac:dyDescent="0.45">
      <c r="A36" s="177"/>
      <c r="B36" s="183"/>
      <c r="C36" s="186"/>
      <c r="D36" s="189"/>
      <c r="E36" s="192"/>
      <c r="F36" s="194"/>
      <c r="G36" s="156"/>
      <c r="H36" s="156"/>
      <c r="I36" s="173"/>
      <c r="J36" s="88" t="s">
        <v>109</v>
      </c>
      <c r="K36" s="80"/>
      <c r="L36" s="81"/>
      <c r="M36" s="85"/>
    </row>
    <row r="37" spans="1:13" ht="14.65" thickBot="1" x14ac:dyDescent="0.5">
      <c r="A37" s="178"/>
      <c r="B37" s="184"/>
      <c r="C37" s="187"/>
      <c r="D37" s="190"/>
      <c r="E37" s="193"/>
      <c r="F37" s="155"/>
      <c r="G37" s="158"/>
      <c r="H37" s="158"/>
      <c r="I37" s="175"/>
      <c r="J37" s="88" t="s">
        <v>110</v>
      </c>
      <c r="K37" s="80"/>
      <c r="L37" s="81"/>
      <c r="M37" s="111"/>
    </row>
    <row r="38" spans="1:13" x14ac:dyDescent="0.45">
      <c r="A38" s="2"/>
      <c r="B38" s="3" t="s">
        <v>8</v>
      </c>
      <c r="C38" s="237" t="s">
        <v>11</v>
      </c>
      <c r="D38" s="238"/>
      <c r="E38" s="239"/>
      <c r="F38" s="231" t="s">
        <v>11</v>
      </c>
      <c r="G38" s="232"/>
      <c r="H38" s="232"/>
      <c r="I38" s="233"/>
      <c r="J38" s="231" t="s">
        <v>11</v>
      </c>
      <c r="K38" s="232"/>
      <c r="L38" s="232"/>
      <c r="M38" s="233"/>
    </row>
    <row r="39" spans="1:13" ht="27.75" customHeight="1" thickBot="1" x14ac:dyDescent="0.5">
      <c r="A39" s="4"/>
      <c r="B39" s="1" t="s">
        <v>9</v>
      </c>
      <c r="C39" s="240"/>
      <c r="D39" s="241"/>
      <c r="E39" s="242"/>
      <c r="F39" s="179"/>
      <c r="G39" s="180"/>
      <c r="H39" s="180"/>
      <c r="I39" s="181"/>
      <c r="J39" s="243"/>
      <c r="K39" s="244"/>
      <c r="L39" s="244"/>
      <c r="M39" s="245"/>
    </row>
    <row r="40" spans="1:13" x14ac:dyDescent="0.45">
      <c r="A40" s="2"/>
      <c r="B40" s="3" t="s">
        <v>8</v>
      </c>
      <c r="C40" s="246"/>
      <c r="D40" s="247"/>
      <c r="E40" s="248"/>
      <c r="F40" s="252"/>
      <c r="G40" s="253"/>
      <c r="H40" s="253"/>
      <c r="I40" s="254"/>
      <c r="J40" s="231" t="s">
        <v>11</v>
      </c>
      <c r="K40" s="232"/>
      <c r="L40" s="232"/>
      <c r="M40" s="233"/>
    </row>
    <row r="41" spans="1:13" ht="27.75" customHeight="1" thickBot="1" x14ac:dyDescent="0.5">
      <c r="A41" s="4"/>
      <c r="B41" s="1" t="s">
        <v>12</v>
      </c>
      <c r="C41" s="249"/>
      <c r="D41" s="250"/>
      <c r="E41" s="251"/>
      <c r="F41" s="255"/>
      <c r="G41" s="256"/>
      <c r="H41" s="256"/>
      <c r="I41" s="257"/>
      <c r="J41" s="179"/>
      <c r="K41" s="180"/>
      <c r="L41" s="180"/>
      <c r="M41" s="181"/>
    </row>
    <row r="42" spans="1:13" x14ac:dyDescent="0.45">
      <c r="A42" s="2"/>
      <c r="B42" s="3" t="s">
        <v>7</v>
      </c>
      <c r="C42" s="237" t="s">
        <v>11</v>
      </c>
      <c r="D42" s="238"/>
      <c r="E42" s="239"/>
      <c r="F42" s="231" t="s">
        <v>11</v>
      </c>
      <c r="G42" s="232"/>
      <c r="H42" s="232"/>
      <c r="I42" s="233"/>
      <c r="J42" s="231" t="s">
        <v>11</v>
      </c>
      <c r="K42" s="232"/>
      <c r="L42" s="232"/>
      <c r="M42" s="233"/>
    </row>
    <row r="43" spans="1:13" ht="30" customHeight="1" thickBot="1" x14ac:dyDescent="0.5">
      <c r="A43" s="4"/>
      <c r="B43" s="1" t="s">
        <v>10</v>
      </c>
      <c r="C43" s="234"/>
      <c r="D43" s="235"/>
      <c r="E43" s="236"/>
      <c r="F43" s="179"/>
      <c r="G43" s="180"/>
      <c r="H43" s="180"/>
      <c r="I43" s="181"/>
      <c r="J43" s="179"/>
      <c r="K43" s="180"/>
      <c r="L43" s="180"/>
      <c r="M43" s="181"/>
    </row>
    <row r="44" spans="1:13" ht="18.399999999999999" thickBot="1" x14ac:dyDescent="0.6">
      <c r="A44" s="5" t="s">
        <v>6</v>
      </c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8"/>
    </row>
    <row r="45" spans="1:13" ht="18.399999999999999" thickBot="1" x14ac:dyDescent="0.6">
      <c r="A45" s="37">
        <v>15</v>
      </c>
      <c r="B45" s="229" t="s">
        <v>51</v>
      </c>
      <c r="C45" s="230"/>
      <c r="D45" s="31" t="s">
        <v>27</v>
      </c>
      <c r="E45" s="32" t="s">
        <v>20</v>
      </c>
      <c r="F45" s="224" t="s">
        <v>21</v>
      </c>
      <c r="G45" s="225"/>
      <c r="H45" s="225"/>
      <c r="I45" s="226"/>
      <c r="J45" s="195" t="s">
        <v>21</v>
      </c>
      <c r="K45" s="196"/>
      <c r="L45" s="196"/>
      <c r="M45" s="197"/>
    </row>
    <row r="46" spans="1:13" ht="14.65" thickBot="1" x14ac:dyDescent="0.5">
      <c r="A46" s="198" t="s">
        <v>4</v>
      </c>
      <c r="B46" s="201" t="s">
        <v>3</v>
      </c>
      <c r="C46" s="203" t="s">
        <v>55</v>
      </c>
      <c r="D46" s="205" t="s">
        <v>22</v>
      </c>
      <c r="E46" s="207" t="s">
        <v>16</v>
      </c>
      <c r="F46" s="209" t="s">
        <v>0</v>
      </c>
      <c r="G46" s="210"/>
      <c r="H46" s="210"/>
      <c r="I46" s="211"/>
      <c r="J46" s="209" t="s">
        <v>1</v>
      </c>
      <c r="K46" s="210"/>
      <c r="L46" s="210"/>
      <c r="M46" s="211"/>
    </row>
    <row r="47" spans="1:13" ht="15" customHeight="1" x14ac:dyDescent="0.45">
      <c r="A47" s="199"/>
      <c r="B47" s="201"/>
      <c r="C47" s="203"/>
      <c r="D47" s="205"/>
      <c r="E47" s="207"/>
      <c r="F47" s="212" t="s">
        <v>19</v>
      </c>
      <c r="G47" s="214" t="s">
        <v>92</v>
      </c>
      <c r="H47" s="216" t="s">
        <v>104</v>
      </c>
      <c r="I47" s="217"/>
      <c r="J47" s="212" t="s">
        <v>19</v>
      </c>
      <c r="K47" s="220" t="s">
        <v>92</v>
      </c>
      <c r="L47" s="222" t="s">
        <v>105</v>
      </c>
      <c r="M47" s="217"/>
    </row>
    <row r="48" spans="1:13" ht="20.25" customHeight="1" thickBot="1" x14ac:dyDescent="0.5">
      <c r="A48" s="200"/>
      <c r="B48" s="202"/>
      <c r="C48" s="204"/>
      <c r="D48" s="206"/>
      <c r="E48" s="208"/>
      <c r="F48" s="213"/>
      <c r="G48" s="215"/>
      <c r="H48" s="218"/>
      <c r="I48" s="219"/>
      <c r="J48" s="213"/>
      <c r="K48" s="221"/>
      <c r="L48" s="223"/>
      <c r="M48" s="219"/>
    </row>
    <row r="49" spans="1:13" ht="39" customHeight="1" thickBot="1" x14ac:dyDescent="0.5">
      <c r="A49" s="24">
        <v>15.1</v>
      </c>
      <c r="B49" s="25" t="s">
        <v>52</v>
      </c>
      <c r="C49" s="39" t="s">
        <v>23</v>
      </c>
      <c r="D49" s="149" t="s">
        <v>60</v>
      </c>
      <c r="E49" s="151" t="str">
        <f>'Min Ventilation Rate Calculator'!L2</f>
        <v>Not Complied</v>
      </c>
      <c r="F49" s="26"/>
      <c r="G49" s="45" t="s">
        <v>17</v>
      </c>
      <c r="H49" s="46" t="s">
        <v>17</v>
      </c>
      <c r="I49" s="22" t="s">
        <v>2</v>
      </c>
      <c r="J49" s="26"/>
      <c r="K49" s="45" t="s">
        <v>17</v>
      </c>
      <c r="L49" s="46" t="s">
        <v>17</v>
      </c>
      <c r="M49" s="22" t="s">
        <v>2</v>
      </c>
    </row>
    <row r="50" spans="1:13" ht="42.75" x14ac:dyDescent="0.45">
      <c r="A50" s="14" t="s">
        <v>24</v>
      </c>
      <c r="B50" s="35" t="s">
        <v>53</v>
      </c>
      <c r="C50" s="40" t="s">
        <v>56</v>
      </c>
      <c r="D50" s="75"/>
      <c r="E50" s="16"/>
      <c r="F50" s="90" t="s">
        <v>14</v>
      </c>
      <c r="G50" s="79"/>
      <c r="H50" s="82"/>
      <c r="I50" s="84"/>
      <c r="J50" s="86" t="s">
        <v>106</v>
      </c>
      <c r="K50" s="79"/>
      <c r="L50" s="82"/>
      <c r="M50" s="84"/>
    </row>
    <row r="51" spans="1:13" ht="26.25" customHeight="1" x14ac:dyDescent="0.45">
      <c r="A51" s="18"/>
      <c r="B51" s="12"/>
      <c r="C51" s="40" t="s">
        <v>57</v>
      </c>
      <c r="D51" s="76"/>
      <c r="E51" s="9"/>
      <c r="F51" s="54" t="s">
        <v>32</v>
      </c>
      <c r="G51" s="80"/>
      <c r="H51" s="83"/>
      <c r="I51" s="85"/>
      <c r="J51" s="87" t="s">
        <v>107</v>
      </c>
      <c r="K51" s="80"/>
      <c r="L51" s="83"/>
      <c r="M51" s="85"/>
    </row>
    <row r="52" spans="1:13" ht="27.75" customHeight="1" x14ac:dyDescent="0.45">
      <c r="A52" s="18"/>
      <c r="B52" s="12"/>
      <c r="C52" s="40" t="s">
        <v>58</v>
      </c>
      <c r="D52" s="76"/>
      <c r="E52" s="9"/>
      <c r="F52" s="54" t="s">
        <v>54</v>
      </c>
      <c r="G52" s="80"/>
      <c r="H52" s="81"/>
      <c r="I52" s="85"/>
      <c r="J52" s="88" t="s">
        <v>108</v>
      </c>
      <c r="K52" s="80"/>
      <c r="L52" s="81"/>
      <c r="M52" s="85"/>
    </row>
    <row r="53" spans="1:13" ht="16.5" customHeight="1" x14ac:dyDescent="0.45">
      <c r="A53" s="18"/>
      <c r="B53" s="12"/>
      <c r="C53" s="40" t="s">
        <v>59</v>
      </c>
      <c r="D53" s="76"/>
      <c r="E53" s="9"/>
      <c r="F53" s="54" t="s">
        <v>33</v>
      </c>
      <c r="G53" s="80"/>
      <c r="H53" s="81"/>
      <c r="I53" s="85"/>
      <c r="J53" s="88" t="s">
        <v>109</v>
      </c>
      <c r="K53" s="80"/>
      <c r="L53" s="81"/>
      <c r="M53" s="85"/>
    </row>
    <row r="54" spans="1:13" ht="15" customHeight="1" x14ac:dyDescent="0.45">
      <c r="A54" s="18"/>
      <c r="B54" s="12"/>
      <c r="C54" s="40" t="s">
        <v>61</v>
      </c>
      <c r="D54" s="76"/>
      <c r="E54" s="9"/>
      <c r="F54" s="258"/>
      <c r="G54" s="156"/>
      <c r="H54" s="156"/>
      <c r="I54" s="173"/>
      <c r="J54" s="88" t="s">
        <v>110</v>
      </c>
      <c r="K54" s="80"/>
      <c r="L54" s="81"/>
      <c r="M54" s="85"/>
    </row>
    <row r="55" spans="1:13" ht="15" customHeight="1" x14ac:dyDescent="0.45">
      <c r="A55" s="18"/>
      <c r="B55" s="12"/>
      <c r="C55" s="40" t="s">
        <v>62</v>
      </c>
      <c r="D55" s="76"/>
      <c r="E55" s="9"/>
      <c r="F55" s="259"/>
      <c r="G55" s="157"/>
      <c r="H55" s="157"/>
      <c r="I55" s="174"/>
      <c r="J55" s="167"/>
      <c r="K55" s="170"/>
      <c r="L55" s="170"/>
      <c r="M55" s="173"/>
    </row>
    <row r="56" spans="1:13" ht="15" customHeight="1" x14ac:dyDescent="0.45">
      <c r="A56" s="18"/>
      <c r="B56" s="12"/>
      <c r="C56" s="40" t="s">
        <v>63</v>
      </c>
      <c r="D56" s="76"/>
      <c r="E56" s="9"/>
      <c r="F56" s="259"/>
      <c r="G56" s="157"/>
      <c r="H56" s="157"/>
      <c r="I56" s="174"/>
      <c r="J56" s="168"/>
      <c r="K56" s="171"/>
      <c r="L56" s="171"/>
      <c r="M56" s="174"/>
    </row>
    <row r="57" spans="1:13" ht="15" customHeight="1" x14ac:dyDescent="0.45">
      <c r="A57" s="18"/>
      <c r="B57" s="12"/>
      <c r="C57" s="40" t="s">
        <v>64</v>
      </c>
      <c r="D57" s="76"/>
      <c r="E57" s="9"/>
      <c r="F57" s="259"/>
      <c r="G57" s="157"/>
      <c r="H57" s="157"/>
      <c r="I57" s="174"/>
      <c r="J57" s="168"/>
      <c r="K57" s="171"/>
      <c r="L57" s="171"/>
      <c r="M57" s="174"/>
    </row>
    <row r="58" spans="1:13" ht="15.75" customHeight="1" x14ac:dyDescent="0.45">
      <c r="A58" s="18"/>
      <c r="B58" s="12"/>
      <c r="C58" s="40" t="s">
        <v>65</v>
      </c>
      <c r="D58" s="76"/>
      <c r="E58" s="9"/>
      <c r="F58" s="259"/>
      <c r="G58" s="157"/>
      <c r="H58" s="157"/>
      <c r="I58" s="174"/>
      <c r="J58" s="168"/>
      <c r="K58" s="171"/>
      <c r="L58" s="171"/>
      <c r="M58" s="174"/>
    </row>
    <row r="59" spans="1:13" ht="15" customHeight="1" thickBot="1" x14ac:dyDescent="0.5">
      <c r="A59" s="18"/>
      <c r="B59" s="12"/>
      <c r="C59" s="40" t="s">
        <v>66</v>
      </c>
      <c r="D59" s="76"/>
      <c r="E59" s="9"/>
      <c r="F59" s="260"/>
      <c r="G59" s="261"/>
      <c r="H59" s="261"/>
      <c r="I59" s="262"/>
      <c r="J59" s="169"/>
      <c r="K59" s="172"/>
      <c r="L59" s="172"/>
      <c r="M59" s="175"/>
    </row>
    <row r="60" spans="1:13" ht="29.25" customHeight="1" thickBot="1" x14ac:dyDescent="0.5">
      <c r="A60" s="24">
        <v>15.2</v>
      </c>
      <c r="B60" s="25" t="s">
        <v>67</v>
      </c>
      <c r="C60" s="263" t="s">
        <v>68</v>
      </c>
      <c r="D60" s="48" t="s">
        <v>111</v>
      </c>
      <c r="E60" s="47" t="s">
        <v>112</v>
      </c>
      <c r="F60" s="48" t="s">
        <v>19</v>
      </c>
      <c r="G60" s="44" t="s">
        <v>92</v>
      </c>
      <c r="H60" s="152" t="s">
        <v>104</v>
      </c>
      <c r="I60" s="153"/>
      <c r="J60" s="123" t="s">
        <v>19</v>
      </c>
      <c r="K60" s="124" t="s">
        <v>92</v>
      </c>
      <c r="L60" s="152" t="s">
        <v>105</v>
      </c>
      <c r="M60" s="153"/>
    </row>
    <row r="61" spans="1:13" ht="51.75" customHeight="1" x14ac:dyDescent="0.45">
      <c r="A61" s="14" t="s">
        <v>24</v>
      </c>
      <c r="B61" s="35" t="s">
        <v>69</v>
      </c>
      <c r="C61" s="264"/>
      <c r="D61" s="121"/>
      <c r="E61" s="16"/>
      <c r="F61" s="17" t="s">
        <v>76</v>
      </c>
      <c r="G61" s="79"/>
      <c r="H61" s="82"/>
      <c r="I61" s="132"/>
      <c r="J61" s="86" t="s">
        <v>106</v>
      </c>
      <c r="K61" s="79"/>
      <c r="L61" s="82"/>
      <c r="M61" s="135"/>
    </row>
    <row r="62" spans="1:13" ht="42" customHeight="1" x14ac:dyDescent="0.45">
      <c r="A62" s="18" t="s">
        <v>26</v>
      </c>
      <c r="B62" s="33" t="s">
        <v>70</v>
      </c>
      <c r="C62" s="264"/>
      <c r="D62" s="122"/>
      <c r="E62" s="9"/>
      <c r="F62" s="11" t="s">
        <v>77</v>
      </c>
      <c r="G62" s="80"/>
      <c r="H62" s="83"/>
      <c r="I62" s="133"/>
      <c r="J62" s="87" t="s">
        <v>107</v>
      </c>
      <c r="K62" s="80"/>
      <c r="L62" s="83"/>
      <c r="M62" s="136"/>
    </row>
    <row r="63" spans="1:13" ht="43.5" customHeight="1" x14ac:dyDescent="0.45">
      <c r="A63" s="18" t="s">
        <v>25</v>
      </c>
      <c r="B63" s="33" t="s">
        <v>71</v>
      </c>
      <c r="C63" s="264"/>
      <c r="D63" s="122"/>
      <c r="E63" s="9"/>
      <c r="F63" s="11" t="s">
        <v>78</v>
      </c>
      <c r="G63" s="80"/>
      <c r="H63" s="81"/>
      <c r="I63" s="133"/>
      <c r="J63" s="88" t="s">
        <v>108</v>
      </c>
      <c r="K63" s="80"/>
      <c r="L63" s="81"/>
      <c r="M63" s="136"/>
    </row>
    <row r="64" spans="1:13" ht="45" customHeight="1" x14ac:dyDescent="0.45">
      <c r="A64" s="18" t="s">
        <v>72</v>
      </c>
      <c r="B64" s="33" t="s">
        <v>73</v>
      </c>
      <c r="C64" s="264"/>
      <c r="D64" s="122"/>
      <c r="E64" s="9"/>
      <c r="F64" s="11" t="s">
        <v>79</v>
      </c>
      <c r="G64" s="80"/>
      <c r="H64" s="81"/>
      <c r="I64" s="133"/>
      <c r="J64" s="88" t="s">
        <v>109</v>
      </c>
      <c r="K64" s="80"/>
      <c r="L64" s="81"/>
      <c r="M64" s="136"/>
    </row>
    <row r="65" spans="1:13" ht="39" customHeight="1" thickBot="1" x14ac:dyDescent="0.5">
      <c r="A65" s="125" t="s">
        <v>74</v>
      </c>
      <c r="B65" s="126" t="s">
        <v>75</v>
      </c>
      <c r="C65" s="265"/>
      <c r="D65" s="127"/>
      <c r="E65" s="128"/>
      <c r="F65" s="129" t="s">
        <v>80</v>
      </c>
      <c r="G65" s="101"/>
      <c r="H65" s="130"/>
      <c r="I65" s="134"/>
      <c r="J65" s="131" t="s">
        <v>110</v>
      </c>
      <c r="K65" s="101"/>
      <c r="L65" s="130"/>
      <c r="M65" s="137"/>
    </row>
    <row r="66" spans="1:13" x14ac:dyDescent="0.45">
      <c r="A66" s="2"/>
      <c r="B66" s="3" t="s">
        <v>8</v>
      </c>
      <c r="C66" s="237" t="s">
        <v>11</v>
      </c>
      <c r="D66" s="238"/>
      <c r="E66" s="239"/>
      <c r="F66" s="231" t="s">
        <v>11</v>
      </c>
      <c r="G66" s="232"/>
      <c r="H66" s="232"/>
      <c r="I66" s="233"/>
      <c r="J66" s="231" t="s">
        <v>11</v>
      </c>
      <c r="K66" s="232"/>
      <c r="L66" s="232"/>
      <c r="M66" s="233"/>
    </row>
    <row r="67" spans="1:13" ht="27.75" customHeight="1" thickBot="1" x14ac:dyDescent="0.5">
      <c r="A67" s="4"/>
      <c r="B67" s="1" t="s">
        <v>9</v>
      </c>
      <c r="C67" s="240"/>
      <c r="D67" s="241"/>
      <c r="E67" s="242"/>
      <c r="F67" s="179"/>
      <c r="G67" s="180"/>
      <c r="H67" s="180"/>
      <c r="I67" s="181"/>
      <c r="J67" s="243"/>
      <c r="K67" s="244"/>
      <c r="L67" s="244"/>
      <c r="M67" s="245"/>
    </row>
    <row r="68" spans="1:13" x14ac:dyDescent="0.45">
      <c r="A68" s="2"/>
      <c r="B68" s="3" t="s">
        <v>8</v>
      </c>
      <c r="C68" s="275"/>
      <c r="D68" s="276"/>
      <c r="E68" s="277"/>
      <c r="F68" s="281"/>
      <c r="G68" s="282"/>
      <c r="H68" s="282"/>
      <c r="I68" s="283"/>
      <c r="J68" s="231" t="s">
        <v>11</v>
      </c>
      <c r="K68" s="232"/>
      <c r="L68" s="232"/>
      <c r="M68" s="233"/>
    </row>
    <row r="69" spans="1:13" ht="27.75" customHeight="1" thickBot="1" x14ac:dyDescent="0.5">
      <c r="A69" s="4"/>
      <c r="B69" s="1" t="s">
        <v>12</v>
      </c>
      <c r="C69" s="278"/>
      <c r="D69" s="279"/>
      <c r="E69" s="280"/>
      <c r="F69" s="284"/>
      <c r="G69" s="285"/>
      <c r="H69" s="285"/>
      <c r="I69" s="286"/>
      <c r="J69" s="179"/>
      <c r="K69" s="180"/>
      <c r="L69" s="180"/>
      <c r="M69" s="181"/>
    </row>
    <row r="70" spans="1:13" x14ac:dyDescent="0.45">
      <c r="A70" s="2"/>
      <c r="B70" s="3" t="s">
        <v>7</v>
      </c>
      <c r="C70" s="237" t="s">
        <v>11</v>
      </c>
      <c r="D70" s="238"/>
      <c r="E70" s="239"/>
      <c r="F70" s="231" t="s">
        <v>11</v>
      </c>
      <c r="G70" s="232"/>
      <c r="H70" s="232"/>
      <c r="I70" s="233"/>
      <c r="J70" s="231" t="s">
        <v>11</v>
      </c>
      <c r="K70" s="232"/>
      <c r="L70" s="232"/>
      <c r="M70" s="233"/>
    </row>
    <row r="71" spans="1:13" ht="30" customHeight="1" thickBot="1" x14ac:dyDescent="0.5">
      <c r="A71" s="4"/>
      <c r="B71" s="1" t="s">
        <v>10</v>
      </c>
      <c r="C71" s="234"/>
      <c r="D71" s="235"/>
      <c r="E71" s="236"/>
      <c r="F71" s="179"/>
      <c r="G71" s="180"/>
      <c r="H71" s="180"/>
      <c r="I71" s="181"/>
      <c r="J71" s="179"/>
      <c r="K71" s="180"/>
      <c r="L71" s="180"/>
      <c r="M71" s="181"/>
    </row>
  </sheetData>
  <mergeCells count="111">
    <mergeCell ref="A9:A15"/>
    <mergeCell ref="A18:A21"/>
    <mergeCell ref="F26:F31"/>
    <mergeCell ref="G26:G31"/>
    <mergeCell ref="H26:H31"/>
    <mergeCell ref="I26:I31"/>
    <mergeCell ref="C68:E69"/>
    <mergeCell ref="F68:I69"/>
    <mergeCell ref="F11:F15"/>
    <mergeCell ref="G11:G15"/>
    <mergeCell ref="H11:H15"/>
    <mergeCell ref="I11:I15"/>
    <mergeCell ref="H22:I22"/>
    <mergeCell ref="F42:I42"/>
    <mergeCell ref="B45:C45"/>
    <mergeCell ref="F45:I45"/>
    <mergeCell ref="A34:A37"/>
    <mergeCell ref="J68:M68"/>
    <mergeCell ref="J69:M69"/>
    <mergeCell ref="C70:E70"/>
    <mergeCell ref="F70:I70"/>
    <mergeCell ref="J70:M70"/>
    <mergeCell ref="C71:E71"/>
    <mergeCell ref="F71:I71"/>
    <mergeCell ref="J71:M71"/>
    <mergeCell ref="F54:F59"/>
    <mergeCell ref="G54:G59"/>
    <mergeCell ref="H54:H59"/>
    <mergeCell ref="I54:I59"/>
    <mergeCell ref="C66:E66"/>
    <mergeCell ref="F66:I66"/>
    <mergeCell ref="J66:M66"/>
    <mergeCell ref="C67:E67"/>
    <mergeCell ref="C60:C65"/>
    <mergeCell ref="F67:I67"/>
    <mergeCell ref="J67:M67"/>
    <mergeCell ref="J55:J59"/>
    <mergeCell ref="K55:K59"/>
    <mergeCell ref="L55:L59"/>
    <mergeCell ref="M55:M59"/>
    <mergeCell ref="H60:I60"/>
    <mergeCell ref="C43:E43"/>
    <mergeCell ref="F43:I43"/>
    <mergeCell ref="J43:M43"/>
    <mergeCell ref="C38:E38"/>
    <mergeCell ref="F38:I38"/>
    <mergeCell ref="J38:M38"/>
    <mergeCell ref="C39:E39"/>
    <mergeCell ref="F39:I39"/>
    <mergeCell ref="J39:M39"/>
    <mergeCell ref="C40:E41"/>
    <mergeCell ref="F40:I41"/>
    <mergeCell ref="J40:M40"/>
    <mergeCell ref="C42:E42"/>
    <mergeCell ref="F2:I2"/>
    <mergeCell ref="J2:M2"/>
    <mergeCell ref="A6:B6"/>
    <mergeCell ref="B2:C2"/>
    <mergeCell ref="C3:C5"/>
    <mergeCell ref="A3:A5"/>
    <mergeCell ref="D3:D5"/>
    <mergeCell ref="E3:E5"/>
    <mergeCell ref="J3:M3"/>
    <mergeCell ref="L4:M5"/>
    <mergeCell ref="F4:F5"/>
    <mergeCell ref="F3:I3"/>
    <mergeCell ref="J4:J5"/>
    <mergeCell ref="K4:K5"/>
    <mergeCell ref="H4:I5"/>
    <mergeCell ref="B3:B5"/>
    <mergeCell ref="G4:G5"/>
    <mergeCell ref="A46:A48"/>
    <mergeCell ref="B46:B48"/>
    <mergeCell ref="C46:C48"/>
    <mergeCell ref="D46:D48"/>
    <mergeCell ref="E46:E48"/>
    <mergeCell ref="F46:I46"/>
    <mergeCell ref="J46:M46"/>
    <mergeCell ref="F47:F48"/>
    <mergeCell ref="G47:G48"/>
    <mergeCell ref="H47:I48"/>
    <mergeCell ref="J47:J48"/>
    <mergeCell ref="K47:K48"/>
    <mergeCell ref="L47:M48"/>
    <mergeCell ref="B9:B15"/>
    <mergeCell ref="B18:B21"/>
    <mergeCell ref="H16:I16"/>
    <mergeCell ref="L16:M16"/>
    <mergeCell ref="J41:M41"/>
    <mergeCell ref="L22:M22"/>
    <mergeCell ref="B34:B37"/>
    <mergeCell ref="C34:C37"/>
    <mergeCell ref="D34:D37"/>
    <mergeCell ref="E34:E37"/>
    <mergeCell ref="F36:F37"/>
    <mergeCell ref="G36:G37"/>
    <mergeCell ref="H36:H37"/>
    <mergeCell ref="I36:I37"/>
    <mergeCell ref="L60:M60"/>
    <mergeCell ref="J28:J31"/>
    <mergeCell ref="K28:K31"/>
    <mergeCell ref="L28:L31"/>
    <mergeCell ref="M28:M31"/>
    <mergeCell ref="H32:I32"/>
    <mergeCell ref="L32:M32"/>
    <mergeCell ref="J13:J15"/>
    <mergeCell ref="K13:K15"/>
    <mergeCell ref="L13:L15"/>
    <mergeCell ref="M13:M15"/>
    <mergeCell ref="J45:M45"/>
    <mergeCell ref="J42:M42"/>
  </mergeCells>
  <dataValidations count="4">
    <dataValidation type="list" allowBlank="1" showInputMessage="1" showErrorMessage="1" sqref="G8:H10 K8:L12 G17:H19 K17:L21 G23:H25 K23:L27 G33:H35 K33:L37 G50:H53 K50:L54 K61:L65 G61:H65">
      <formula1>YesNo</formula1>
    </dataValidation>
    <dataValidation type="list" allowBlank="1" showInputMessage="1" showErrorMessage="1" sqref="D61:D65">
      <formula1>Required</formula1>
    </dataValidation>
    <dataValidation type="list" allowBlank="1" showInputMessage="1" showErrorMessage="1" sqref="E61:E65">
      <formula1>Complied</formula1>
    </dataValidation>
    <dataValidation type="list" allowBlank="1" showInputMessage="1" showErrorMessage="1" sqref="C8:C15">
      <formula1>Equipment_Type</formula1>
    </dataValidation>
  </dataValidations>
  <hyperlinks>
    <hyperlink ref="D49" location="'Min Ventilation Rate Calculator'!A1" display="Min. Vent. Rates Req'd  Calculator"/>
  </hyperlinks>
  <pageMargins left="0.25" right="0" top="0.5" bottom="0" header="0.3" footer="0.3"/>
  <pageSetup paperSize="5" scale="75" orientation="landscape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/>
  </sheetViews>
  <sheetFormatPr defaultRowHeight="14.25" x14ac:dyDescent="0.4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workbookViewId="0">
      <selection activeCell="J4" sqref="J4:J103"/>
    </sheetView>
  </sheetViews>
  <sheetFormatPr defaultRowHeight="14.25" x14ac:dyDescent="0.45"/>
  <cols>
    <col min="1" max="1" width="6.59765625" customWidth="1"/>
    <col min="2" max="2" width="10.9296875" customWidth="1"/>
    <col min="3" max="3" width="9.6640625" customWidth="1"/>
    <col min="4" max="4" width="9.53125" bestFit="1" customWidth="1"/>
    <col min="5" max="5" width="14.19921875" customWidth="1"/>
    <col min="6" max="6" width="13.796875" bestFit="1" customWidth="1"/>
    <col min="7" max="7" width="15" customWidth="1"/>
    <col min="8" max="8" width="15.796875" customWidth="1"/>
    <col min="9" max="9" width="12" customWidth="1"/>
    <col min="10" max="10" width="10.86328125" customWidth="1"/>
    <col min="12" max="12" width="11.9296875" bestFit="1" customWidth="1"/>
  </cols>
  <sheetData>
    <row r="1" spans="1:12" x14ac:dyDescent="0.45">
      <c r="A1" s="138" t="s">
        <v>159</v>
      </c>
    </row>
    <row r="2" spans="1:12" x14ac:dyDescent="0.45">
      <c r="A2" s="291" t="s">
        <v>173</v>
      </c>
      <c r="B2" s="291"/>
      <c r="C2" s="291"/>
      <c r="D2" s="291"/>
      <c r="E2" s="291" t="s">
        <v>161</v>
      </c>
      <c r="F2" s="291"/>
      <c r="G2" s="291" t="s">
        <v>93</v>
      </c>
      <c r="H2" s="291"/>
      <c r="I2" s="291"/>
      <c r="J2" s="291" t="s">
        <v>164</v>
      </c>
      <c r="K2" s="291"/>
      <c r="L2" s="147" t="str">
        <f>IF(L3&gt;0,"Not Complied","Complied")</f>
        <v>Not Complied</v>
      </c>
    </row>
    <row r="3" spans="1:12" ht="42.75" x14ac:dyDescent="0.45">
      <c r="A3" s="142" t="s">
        <v>160</v>
      </c>
      <c r="B3" s="143" t="s">
        <v>162</v>
      </c>
      <c r="C3" s="143" t="s">
        <v>165</v>
      </c>
      <c r="D3" s="143" t="s">
        <v>166</v>
      </c>
      <c r="E3" s="143" t="s">
        <v>167</v>
      </c>
      <c r="F3" s="143" t="s">
        <v>171</v>
      </c>
      <c r="G3" s="143" t="s">
        <v>168</v>
      </c>
      <c r="H3" s="143" t="s">
        <v>169</v>
      </c>
      <c r="I3" s="143" t="s">
        <v>170</v>
      </c>
      <c r="J3" s="143" t="s">
        <v>163</v>
      </c>
      <c r="K3" s="145" t="s">
        <v>172</v>
      </c>
      <c r="L3" s="148">
        <f>COUNTIF(L4:L103,"Not Complied")</f>
        <v>100</v>
      </c>
    </row>
    <row r="4" spans="1:12" x14ac:dyDescent="0.45">
      <c r="A4" s="292"/>
      <c r="B4" s="292"/>
      <c r="C4" s="293">
        <v>0</v>
      </c>
      <c r="D4" s="293">
        <v>0</v>
      </c>
      <c r="E4" s="293">
        <v>0</v>
      </c>
      <c r="F4" s="293">
        <v>0</v>
      </c>
      <c r="G4" s="144">
        <f>C4*E4</f>
        <v>0</v>
      </c>
      <c r="H4" s="144">
        <f>D4*F4</f>
        <v>0</v>
      </c>
      <c r="I4" s="144">
        <f>G4+H4</f>
        <v>0</v>
      </c>
      <c r="J4" s="292"/>
      <c r="K4" s="146"/>
      <c r="L4" s="146" t="str">
        <f>IF(K4=0,"Not Complied",IF(K4&lt;I4,"Not Complied",IF(K4=I4,"Complied",IF(K4&gt;I4,"Complied"))))</f>
        <v>Not Complied</v>
      </c>
    </row>
    <row r="5" spans="1:12" x14ac:dyDescent="0.45">
      <c r="A5" s="292"/>
      <c r="B5" s="292"/>
      <c r="C5" s="293">
        <v>0</v>
      </c>
      <c r="D5" s="293">
        <v>0</v>
      </c>
      <c r="E5" s="293">
        <v>0</v>
      </c>
      <c r="F5" s="293">
        <v>0</v>
      </c>
      <c r="G5" s="144">
        <f t="shared" ref="G5:G68" si="0">C5*E5</f>
        <v>0</v>
      </c>
      <c r="H5" s="144">
        <f t="shared" ref="H5:H68" si="1">D5*F5</f>
        <v>0</v>
      </c>
      <c r="I5" s="144">
        <f t="shared" ref="I5:I68" si="2">G5+H5</f>
        <v>0</v>
      </c>
      <c r="J5" s="292"/>
      <c r="K5" s="146"/>
      <c r="L5" s="146" t="str">
        <f t="shared" ref="L5:L68" si="3">IF(K5=0,"Not Complied",IF(K5&lt;I5,"Not Complied",IF(K5=I5,"Complied",IF(K5&gt;I5,"Complied"))))</f>
        <v>Not Complied</v>
      </c>
    </row>
    <row r="6" spans="1:12" x14ac:dyDescent="0.45">
      <c r="A6" s="292"/>
      <c r="B6" s="292"/>
      <c r="C6" s="293">
        <v>0</v>
      </c>
      <c r="D6" s="293">
        <v>0</v>
      </c>
      <c r="E6" s="293">
        <v>0</v>
      </c>
      <c r="F6" s="293">
        <v>0</v>
      </c>
      <c r="G6" s="144">
        <f t="shared" si="0"/>
        <v>0</v>
      </c>
      <c r="H6" s="144">
        <f t="shared" si="1"/>
        <v>0</v>
      </c>
      <c r="I6" s="144">
        <f t="shared" si="2"/>
        <v>0</v>
      </c>
      <c r="J6" s="292"/>
      <c r="K6" s="146"/>
      <c r="L6" s="146" t="str">
        <f t="shared" si="3"/>
        <v>Not Complied</v>
      </c>
    </row>
    <row r="7" spans="1:12" x14ac:dyDescent="0.45">
      <c r="A7" s="292"/>
      <c r="B7" s="292"/>
      <c r="C7" s="293">
        <v>0</v>
      </c>
      <c r="D7" s="293">
        <v>0</v>
      </c>
      <c r="E7" s="293">
        <v>0</v>
      </c>
      <c r="F7" s="293">
        <v>0</v>
      </c>
      <c r="G7" s="144">
        <f t="shared" si="0"/>
        <v>0</v>
      </c>
      <c r="H7" s="144">
        <f t="shared" si="1"/>
        <v>0</v>
      </c>
      <c r="I7" s="144">
        <f t="shared" si="2"/>
        <v>0</v>
      </c>
      <c r="J7" s="292"/>
      <c r="K7" s="146"/>
      <c r="L7" s="146" t="str">
        <f t="shared" si="3"/>
        <v>Not Complied</v>
      </c>
    </row>
    <row r="8" spans="1:12" x14ac:dyDescent="0.45">
      <c r="A8" s="292"/>
      <c r="B8" s="292"/>
      <c r="C8" s="293">
        <v>0</v>
      </c>
      <c r="D8" s="293">
        <v>0</v>
      </c>
      <c r="E8" s="293">
        <v>0</v>
      </c>
      <c r="F8" s="293">
        <v>0</v>
      </c>
      <c r="G8" s="144">
        <f t="shared" si="0"/>
        <v>0</v>
      </c>
      <c r="H8" s="144">
        <f t="shared" si="1"/>
        <v>0</v>
      </c>
      <c r="I8" s="144">
        <f t="shared" si="2"/>
        <v>0</v>
      </c>
      <c r="J8" s="292"/>
      <c r="K8" s="146"/>
      <c r="L8" s="146" t="str">
        <f t="shared" si="3"/>
        <v>Not Complied</v>
      </c>
    </row>
    <row r="9" spans="1:12" x14ac:dyDescent="0.45">
      <c r="A9" s="292"/>
      <c r="B9" s="292"/>
      <c r="C9" s="293">
        <v>0</v>
      </c>
      <c r="D9" s="293">
        <v>0</v>
      </c>
      <c r="E9" s="293">
        <v>0</v>
      </c>
      <c r="F9" s="293">
        <v>0</v>
      </c>
      <c r="G9" s="144">
        <f t="shared" si="0"/>
        <v>0</v>
      </c>
      <c r="H9" s="144">
        <f t="shared" si="1"/>
        <v>0</v>
      </c>
      <c r="I9" s="144">
        <f t="shared" si="2"/>
        <v>0</v>
      </c>
      <c r="J9" s="292"/>
      <c r="K9" s="146"/>
      <c r="L9" s="146" t="str">
        <f t="shared" si="3"/>
        <v>Not Complied</v>
      </c>
    </row>
    <row r="10" spans="1:12" x14ac:dyDescent="0.45">
      <c r="A10" s="292"/>
      <c r="B10" s="292"/>
      <c r="C10" s="293">
        <v>0</v>
      </c>
      <c r="D10" s="293">
        <v>0</v>
      </c>
      <c r="E10" s="293">
        <v>0</v>
      </c>
      <c r="F10" s="293">
        <v>0</v>
      </c>
      <c r="G10" s="144">
        <f t="shared" si="0"/>
        <v>0</v>
      </c>
      <c r="H10" s="144">
        <f t="shared" si="1"/>
        <v>0</v>
      </c>
      <c r="I10" s="144">
        <f t="shared" si="2"/>
        <v>0</v>
      </c>
      <c r="J10" s="292"/>
      <c r="K10" s="146"/>
      <c r="L10" s="146" t="str">
        <f t="shared" si="3"/>
        <v>Not Complied</v>
      </c>
    </row>
    <row r="11" spans="1:12" x14ac:dyDescent="0.45">
      <c r="A11" s="292"/>
      <c r="B11" s="292"/>
      <c r="C11" s="293">
        <v>0</v>
      </c>
      <c r="D11" s="293">
        <v>0</v>
      </c>
      <c r="E11" s="293">
        <v>0</v>
      </c>
      <c r="F11" s="293">
        <v>0</v>
      </c>
      <c r="G11" s="144">
        <f t="shared" si="0"/>
        <v>0</v>
      </c>
      <c r="H11" s="144">
        <f t="shared" si="1"/>
        <v>0</v>
      </c>
      <c r="I11" s="144">
        <f t="shared" si="2"/>
        <v>0</v>
      </c>
      <c r="J11" s="292"/>
      <c r="K11" s="146"/>
      <c r="L11" s="146" t="str">
        <f t="shared" si="3"/>
        <v>Not Complied</v>
      </c>
    </row>
    <row r="12" spans="1:12" x14ac:dyDescent="0.45">
      <c r="A12" s="292"/>
      <c r="B12" s="292"/>
      <c r="C12" s="293">
        <v>0</v>
      </c>
      <c r="D12" s="293">
        <v>0</v>
      </c>
      <c r="E12" s="293">
        <v>0</v>
      </c>
      <c r="F12" s="293">
        <v>0</v>
      </c>
      <c r="G12" s="144">
        <f t="shared" si="0"/>
        <v>0</v>
      </c>
      <c r="H12" s="144">
        <f t="shared" si="1"/>
        <v>0</v>
      </c>
      <c r="I12" s="144">
        <f t="shared" si="2"/>
        <v>0</v>
      </c>
      <c r="J12" s="292"/>
      <c r="K12" s="146"/>
      <c r="L12" s="146" t="str">
        <f t="shared" si="3"/>
        <v>Not Complied</v>
      </c>
    </row>
    <row r="13" spans="1:12" x14ac:dyDescent="0.45">
      <c r="A13" s="292"/>
      <c r="B13" s="292"/>
      <c r="C13" s="293">
        <v>0</v>
      </c>
      <c r="D13" s="293">
        <v>0</v>
      </c>
      <c r="E13" s="293">
        <v>0</v>
      </c>
      <c r="F13" s="293">
        <v>0</v>
      </c>
      <c r="G13" s="144">
        <f t="shared" si="0"/>
        <v>0</v>
      </c>
      <c r="H13" s="144">
        <f t="shared" si="1"/>
        <v>0</v>
      </c>
      <c r="I13" s="144">
        <f t="shared" si="2"/>
        <v>0</v>
      </c>
      <c r="J13" s="292"/>
      <c r="K13" s="146"/>
      <c r="L13" s="146" t="str">
        <f t="shared" si="3"/>
        <v>Not Complied</v>
      </c>
    </row>
    <row r="14" spans="1:12" x14ac:dyDescent="0.45">
      <c r="A14" s="292"/>
      <c r="B14" s="292"/>
      <c r="C14" s="293">
        <v>0</v>
      </c>
      <c r="D14" s="293">
        <v>0</v>
      </c>
      <c r="E14" s="293">
        <v>0</v>
      </c>
      <c r="F14" s="293">
        <v>0</v>
      </c>
      <c r="G14" s="144">
        <f t="shared" si="0"/>
        <v>0</v>
      </c>
      <c r="H14" s="144">
        <f t="shared" si="1"/>
        <v>0</v>
      </c>
      <c r="I14" s="144">
        <f t="shared" si="2"/>
        <v>0</v>
      </c>
      <c r="J14" s="292"/>
      <c r="K14" s="146"/>
      <c r="L14" s="146" t="str">
        <f t="shared" si="3"/>
        <v>Not Complied</v>
      </c>
    </row>
    <row r="15" spans="1:12" x14ac:dyDescent="0.45">
      <c r="A15" s="292"/>
      <c r="B15" s="292"/>
      <c r="C15" s="293">
        <v>0</v>
      </c>
      <c r="D15" s="293">
        <v>0</v>
      </c>
      <c r="E15" s="293">
        <v>0</v>
      </c>
      <c r="F15" s="293">
        <v>0</v>
      </c>
      <c r="G15" s="144">
        <f t="shared" si="0"/>
        <v>0</v>
      </c>
      <c r="H15" s="144">
        <f t="shared" si="1"/>
        <v>0</v>
      </c>
      <c r="I15" s="144">
        <f t="shared" si="2"/>
        <v>0</v>
      </c>
      <c r="J15" s="292"/>
      <c r="K15" s="146"/>
      <c r="L15" s="146" t="str">
        <f t="shared" si="3"/>
        <v>Not Complied</v>
      </c>
    </row>
    <row r="16" spans="1:12" x14ac:dyDescent="0.45">
      <c r="A16" s="292"/>
      <c r="B16" s="292"/>
      <c r="C16" s="293">
        <v>0</v>
      </c>
      <c r="D16" s="293">
        <v>0</v>
      </c>
      <c r="E16" s="293">
        <v>0</v>
      </c>
      <c r="F16" s="293">
        <v>0</v>
      </c>
      <c r="G16" s="144">
        <f t="shared" si="0"/>
        <v>0</v>
      </c>
      <c r="H16" s="144">
        <f t="shared" si="1"/>
        <v>0</v>
      </c>
      <c r="I16" s="144">
        <f t="shared" si="2"/>
        <v>0</v>
      </c>
      <c r="J16" s="292"/>
      <c r="K16" s="146"/>
      <c r="L16" s="146" t="str">
        <f t="shared" si="3"/>
        <v>Not Complied</v>
      </c>
    </row>
    <row r="17" spans="1:12" x14ac:dyDescent="0.45">
      <c r="A17" s="292"/>
      <c r="B17" s="292"/>
      <c r="C17" s="293">
        <v>0</v>
      </c>
      <c r="D17" s="293">
        <v>0</v>
      </c>
      <c r="E17" s="293">
        <v>0</v>
      </c>
      <c r="F17" s="293">
        <v>0</v>
      </c>
      <c r="G17" s="144">
        <f t="shared" si="0"/>
        <v>0</v>
      </c>
      <c r="H17" s="144">
        <f t="shared" si="1"/>
        <v>0</v>
      </c>
      <c r="I17" s="144">
        <f t="shared" si="2"/>
        <v>0</v>
      </c>
      <c r="J17" s="292"/>
      <c r="K17" s="146"/>
      <c r="L17" s="146" t="str">
        <f t="shared" si="3"/>
        <v>Not Complied</v>
      </c>
    </row>
    <row r="18" spans="1:12" x14ac:dyDescent="0.45">
      <c r="A18" s="292"/>
      <c r="B18" s="292"/>
      <c r="C18" s="293">
        <v>0</v>
      </c>
      <c r="D18" s="293">
        <v>0</v>
      </c>
      <c r="E18" s="293">
        <v>0</v>
      </c>
      <c r="F18" s="293">
        <v>0</v>
      </c>
      <c r="G18" s="144">
        <f t="shared" si="0"/>
        <v>0</v>
      </c>
      <c r="H18" s="144">
        <f t="shared" si="1"/>
        <v>0</v>
      </c>
      <c r="I18" s="144">
        <f t="shared" si="2"/>
        <v>0</v>
      </c>
      <c r="J18" s="292"/>
      <c r="K18" s="146"/>
      <c r="L18" s="146" t="str">
        <f t="shared" si="3"/>
        <v>Not Complied</v>
      </c>
    </row>
    <row r="19" spans="1:12" x14ac:dyDescent="0.45">
      <c r="A19" s="292"/>
      <c r="B19" s="292"/>
      <c r="C19" s="293">
        <v>0</v>
      </c>
      <c r="D19" s="293">
        <v>0</v>
      </c>
      <c r="E19" s="293">
        <v>0</v>
      </c>
      <c r="F19" s="293">
        <v>0</v>
      </c>
      <c r="G19" s="144">
        <f t="shared" si="0"/>
        <v>0</v>
      </c>
      <c r="H19" s="144">
        <f t="shared" si="1"/>
        <v>0</v>
      </c>
      <c r="I19" s="144">
        <f t="shared" si="2"/>
        <v>0</v>
      </c>
      <c r="J19" s="292"/>
      <c r="K19" s="146"/>
      <c r="L19" s="146" t="str">
        <f t="shared" si="3"/>
        <v>Not Complied</v>
      </c>
    </row>
    <row r="20" spans="1:12" x14ac:dyDescent="0.45">
      <c r="A20" s="292"/>
      <c r="B20" s="292"/>
      <c r="C20" s="293">
        <v>0</v>
      </c>
      <c r="D20" s="293">
        <v>0</v>
      </c>
      <c r="E20" s="293">
        <v>0</v>
      </c>
      <c r="F20" s="293">
        <v>0</v>
      </c>
      <c r="G20" s="144">
        <f t="shared" si="0"/>
        <v>0</v>
      </c>
      <c r="H20" s="144">
        <f t="shared" si="1"/>
        <v>0</v>
      </c>
      <c r="I20" s="144">
        <f t="shared" si="2"/>
        <v>0</v>
      </c>
      <c r="J20" s="292"/>
      <c r="K20" s="146"/>
      <c r="L20" s="146" t="str">
        <f t="shared" si="3"/>
        <v>Not Complied</v>
      </c>
    </row>
    <row r="21" spans="1:12" x14ac:dyDescent="0.45">
      <c r="A21" s="292"/>
      <c r="B21" s="292"/>
      <c r="C21" s="293">
        <v>0</v>
      </c>
      <c r="D21" s="293">
        <v>0</v>
      </c>
      <c r="E21" s="293">
        <v>0</v>
      </c>
      <c r="F21" s="293">
        <v>0</v>
      </c>
      <c r="G21" s="144">
        <f t="shared" si="0"/>
        <v>0</v>
      </c>
      <c r="H21" s="144">
        <f t="shared" si="1"/>
        <v>0</v>
      </c>
      <c r="I21" s="144">
        <f t="shared" si="2"/>
        <v>0</v>
      </c>
      <c r="J21" s="292"/>
      <c r="K21" s="146"/>
      <c r="L21" s="146" t="str">
        <f t="shared" si="3"/>
        <v>Not Complied</v>
      </c>
    </row>
    <row r="22" spans="1:12" x14ac:dyDescent="0.45">
      <c r="A22" s="292"/>
      <c r="B22" s="292"/>
      <c r="C22" s="293">
        <v>0</v>
      </c>
      <c r="D22" s="293">
        <v>0</v>
      </c>
      <c r="E22" s="293">
        <v>0</v>
      </c>
      <c r="F22" s="293">
        <v>0</v>
      </c>
      <c r="G22" s="144">
        <f t="shared" si="0"/>
        <v>0</v>
      </c>
      <c r="H22" s="144">
        <f t="shared" si="1"/>
        <v>0</v>
      </c>
      <c r="I22" s="144">
        <f t="shared" si="2"/>
        <v>0</v>
      </c>
      <c r="J22" s="292"/>
      <c r="K22" s="146"/>
      <c r="L22" s="146" t="str">
        <f t="shared" si="3"/>
        <v>Not Complied</v>
      </c>
    </row>
    <row r="23" spans="1:12" x14ac:dyDescent="0.45">
      <c r="A23" s="292"/>
      <c r="B23" s="292"/>
      <c r="C23" s="293">
        <v>0</v>
      </c>
      <c r="D23" s="293">
        <v>0</v>
      </c>
      <c r="E23" s="293">
        <v>0</v>
      </c>
      <c r="F23" s="293">
        <v>0</v>
      </c>
      <c r="G23" s="144">
        <f t="shared" si="0"/>
        <v>0</v>
      </c>
      <c r="H23" s="144">
        <f t="shared" si="1"/>
        <v>0</v>
      </c>
      <c r="I23" s="144">
        <f t="shared" si="2"/>
        <v>0</v>
      </c>
      <c r="J23" s="292"/>
      <c r="K23" s="146"/>
      <c r="L23" s="146" t="str">
        <f t="shared" si="3"/>
        <v>Not Complied</v>
      </c>
    </row>
    <row r="24" spans="1:12" x14ac:dyDescent="0.45">
      <c r="A24" s="292"/>
      <c r="B24" s="292"/>
      <c r="C24" s="293">
        <v>0</v>
      </c>
      <c r="D24" s="293">
        <v>0</v>
      </c>
      <c r="E24" s="293">
        <v>0</v>
      </c>
      <c r="F24" s="293">
        <v>0</v>
      </c>
      <c r="G24" s="144">
        <f t="shared" si="0"/>
        <v>0</v>
      </c>
      <c r="H24" s="144">
        <f t="shared" si="1"/>
        <v>0</v>
      </c>
      <c r="I24" s="144">
        <f t="shared" si="2"/>
        <v>0</v>
      </c>
      <c r="J24" s="292"/>
      <c r="K24" s="146"/>
      <c r="L24" s="146" t="str">
        <f t="shared" si="3"/>
        <v>Not Complied</v>
      </c>
    </row>
    <row r="25" spans="1:12" x14ac:dyDescent="0.45">
      <c r="A25" s="292"/>
      <c r="B25" s="292"/>
      <c r="C25" s="293">
        <v>0</v>
      </c>
      <c r="D25" s="293">
        <v>0</v>
      </c>
      <c r="E25" s="293">
        <v>0</v>
      </c>
      <c r="F25" s="293">
        <v>0</v>
      </c>
      <c r="G25" s="144">
        <f t="shared" si="0"/>
        <v>0</v>
      </c>
      <c r="H25" s="144">
        <f t="shared" si="1"/>
        <v>0</v>
      </c>
      <c r="I25" s="144">
        <f t="shared" si="2"/>
        <v>0</v>
      </c>
      <c r="J25" s="292"/>
      <c r="K25" s="146"/>
      <c r="L25" s="146" t="str">
        <f t="shared" si="3"/>
        <v>Not Complied</v>
      </c>
    </row>
    <row r="26" spans="1:12" x14ac:dyDescent="0.45">
      <c r="A26" s="292"/>
      <c r="B26" s="292"/>
      <c r="C26" s="293">
        <v>0</v>
      </c>
      <c r="D26" s="293">
        <v>0</v>
      </c>
      <c r="E26" s="293">
        <v>0</v>
      </c>
      <c r="F26" s="293">
        <v>0</v>
      </c>
      <c r="G26" s="144">
        <f t="shared" si="0"/>
        <v>0</v>
      </c>
      <c r="H26" s="144">
        <f t="shared" si="1"/>
        <v>0</v>
      </c>
      <c r="I26" s="144">
        <f t="shared" si="2"/>
        <v>0</v>
      </c>
      <c r="J26" s="292"/>
      <c r="K26" s="146"/>
      <c r="L26" s="146" t="str">
        <f t="shared" si="3"/>
        <v>Not Complied</v>
      </c>
    </row>
    <row r="27" spans="1:12" x14ac:dyDescent="0.45">
      <c r="A27" s="292"/>
      <c r="B27" s="292"/>
      <c r="C27" s="293">
        <v>0</v>
      </c>
      <c r="D27" s="293">
        <v>0</v>
      </c>
      <c r="E27" s="293">
        <v>0</v>
      </c>
      <c r="F27" s="293">
        <v>0</v>
      </c>
      <c r="G27" s="144">
        <f t="shared" si="0"/>
        <v>0</v>
      </c>
      <c r="H27" s="144">
        <f t="shared" si="1"/>
        <v>0</v>
      </c>
      <c r="I27" s="144">
        <f t="shared" si="2"/>
        <v>0</v>
      </c>
      <c r="J27" s="292"/>
      <c r="K27" s="146"/>
      <c r="L27" s="146" t="str">
        <f t="shared" si="3"/>
        <v>Not Complied</v>
      </c>
    </row>
    <row r="28" spans="1:12" x14ac:dyDescent="0.45">
      <c r="A28" s="292"/>
      <c r="B28" s="292"/>
      <c r="C28" s="293">
        <v>0</v>
      </c>
      <c r="D28" s="293">
        <v>0</v>
      </c>
      <c r="E28" s="293">
        <v>0</v>
      </c>
      <c r="F28" s="293">
        <v>0</v>
      </c>
      <c r="G28" s="144">
        <f t="shared" si="0"/>
        <v>0</v>
      </c>
      <c r="H28" s="144">
        <f t="shared" si="1"/>
        <v>0</v>
      </c>
      <c r="I28" s="144">
        <f t="shared" si="2"/>
        <v>0</v>
      </c>
      <c r="J28" s="292"/>
      <c r="K28" s="146"/>
      <c r="L28" s="146" t="str">
        <f t="shared" si="3"/>
        <v>Not Complied</v>
      </c>
    </row>
    <row r="29" spans="1:12" x14ac:dyDescent="0.45">
      <c r="A29" s="292"/>
      <c r="B29" s="292"/>
      <c r="C29" s="293">
        <v>0</v>
      </c>
      <c r="D29" s="293">
        <v>0</v>
      </c>
      <c r="E29" s="293">
        <v>0</v>
      </c>
      <c r="F29" s="293">
        <v>0</v>
      </c>
      <c r="G29" s="144">
        <f t="shared" si="0"/>
        <v>0</v>
      </c>
      <c r="H29" s="144">
        <f t="shared" si="1"/>
        <v>0</v>
      </c>
      <c r="I29" s="144">
        <f t="shared" si="2"/>
        <v>0</v>
      </c>
      <c r="J29" s="292"/>
      <c r="K29" s="146"/>
      <c r="L29" s="146" t="str">
        <f t="shared" si="3"/>
        <v>Not Complied</v>
      </c>
    </row>
    <row r="30" spans="1:12" x14ac:dyDescent="0.45">
      <c r="A30" s="292"/>
      <c r="B30" s="292"/>
      <c r="C30" s="293">
        <v>0</v>
      </c>
      <c r="D30" s="293">
        <v>0</v>
      </c>
      <c r="E30" s="293">
        <v>0</v>
      </c>
      <c r="F30" s="293">
        <v>0</v>
      </c>
      <c r="G30" s="144">
        <f t="shared" si="0"/>
        <v>0</v>
      </c>
      <c r="H30" s="144">
        <f t="shared" si="1"/>
        <v>0</v>
      </c>
      <c r="I30" s="144">
        <f t="shared" si="2"/>
        <v>0</v>
      </c>
      <c r="J30" s="292"/>
      <c r="K30" s="146"/>
      <c r="L30" s="146" t="str">
        <f t="shared" si="3"/>
        <v>Not Complied</v>
      </c>
    </row>
    <row r="31" spans="1:12" x14ac:dyDescent="0.45">
      <c r="A31" s="292"/>
      <c r="B31" s="292"/>
      <c r="C31" s="293">
        <v>0</v>
      </c>
      <c r="D31" s="293">
        <v>0</v>
      </c>
      <c r="E31" s="293">
        <v>0</v>
      </c>
      <c r="F31" s="293">
        <v>0</v>
      </c>
      <c r="G31" s="144">
        <f t="shared" si="0"/>
        <v>0</v>
      </c>
      <c r="H31" s="144">
        <f t="shared" si="1"/>
        <v>0</v>
      </c>
      <c r="I31" s="144">
        <f t="shared" si="2"/>
        <v>0</v>
      </c>
      <c r="J31" s="292"/>
      <c r="K31" s="146"/>
      <c r="L31" s="146" t="str">
        <f t="shared" si="3"/>
        <v>Not Complied</v>
      </c>
    </row>
    <row r="32" spans="1:12" x14ac:dyDescent="0.45">
      <c r="A32" s="292"/>
      <c r="B32" s="292"/>
      <c r="C32" s="293">
        <v>0</v>
      </c>
      <c r="D32" s="293">
        <v>0</v>
      </c>
      <c r="E32" s="293">
        <v>0</v>
      </c>
      <c r="F32" s="293">
        <v>0</v>
      </c>
      <c r="G32" s="144">
        <f t="shared" si="0"/>
        <v>0</v>
      </c>
      <c r="H32" s="144">
        <f t="shared" si="1"/>
        <v>0</v>
      </c>
      <c r="I32" s="144">
        <f t="shared" si="2"/>
        <v>0</v>
      </c>
      <c r="J32" s="292"/>
      <c r="K32" s="146"/>
      <c r="L32" s="146" t="str">
        <f t="shared" si="3"/>
        <v>Not Complied</v>
      </c>
    </row>
    <row r="33" spans="1:12" x14ac:dyDescent="0.45">
      <c r="A33" s="292"/>
      <c r="B33" s="292"/>
      <c r="C33" s="293">
        <v>0</v>
      </c>
      <c r="D33" s="293">
        <v>0</v>
      </c>
      <c r="E33" s="293">
        <v>0</v>
      </c>
      <c r="F33" s="293">
        <v>0</v>
      </c>
      <c r="G33" s="144">
        <f t="shared" si="0"/>
        <v>0</v>
      </c>
      <c r="H33" s="144">
        <f t="shared" si="1"/>
        <v>0</v>
      </c>
      <c r="I33" s="144">
        <f t="shared" si="2"/>
        <v>0</v>
      </c>
      <c r="J33" s="292"/>
      <c r="K33" s="146"/>
      <c r="L33" s="146" t="str">
        <f t="shared" si="3"/>
        <v>Not Complied</v>
      </c>
    </row>
    <row r="34" spans="1:12" x14ac:dyDescent="0.45">
      <c r="A34" s="292"/>
      <c r="B34" s="292"/>
      <c r="C34" s="293">
        <v>0</v>
      </c>
      <c r="D34" s="293">
        <v>0</v>
      </c>
      <c r="E34" s="293">
        <v>0</v>
      </c>
      <c r="F34" s="293">
        <v>0</v>
      </c>
      <c r="G34" s="144">
        <f t="shared" si="0"/>
        <v>0</v>
      </c>
      <c r="H34" s="144">
        <f t="shared" si="1"/>
        <v>0</v>
      </c>
      <c r="I34" s="144">
        <f t="shared" si="2"/>
        <v>0</v>
      </c>
      <c r="J34" s="292"/>
      <c r="K34" s="146"/>
      <c r="L34" s="146" t="str">
        <f t="shared" si="3"/>
        <v>Not Complied</v>
      </c>
    </row>
    <row r="35" spans="1:12" x14ac:dyDescent="0.45">
      <c r="A35" s="292"/>
      <c r="B35" s="292"/>
      <c r="C35" s="293">
        <v>0</v>
      </c>
      <c r="D35" s="293">
        <v>0</v>
      </c>
      <c r="E35" s="293">
        <v>0</v>
      </c>
      <c r="F35" s="293">
        <v>0</v>
      </c>
      <c r="G35" s="144">
        <f t="shared" si="0"/>
        <v>0</v>
      </c>
      <c r="H35" s="144">
        <f t="shared" si="1"/>
        <v>0</v>
      </c>
      <c r="I35" s="144">
        <f t="shared" si="2"/>
        <v>0</v>
      </c>
      <c r="J35" s="292"/>
      <c r="K35" s="146"/>
      <c r="L35" s="146" t="str">
        <f t="shared" si="3"/>
        <v>Not Complied</v>
      </c>
    </row>
    <row r="36" spans="1:12" x14ac:dyDescent="0.45">
      <c r="A36" s="292"/>
      <c r="B36" s="292"/>
      <c r="C36" s="293">
        <v>0</v>
      </c>
      <c r="D36" s="293">
        <v>0</v>
      </c>
      <c r="E36" s="293">
        <v>0</v>
      </c>
      <c r="F36" s="293">
        <v>0</v>
      </c>
      <c r="G36" s="144">
        <f t="shared" si="0"/>
        <v>0</v>
      </c>
      <c r="H36" s="144">
        <f t="shared" si="1"/>
        <v>0</v>
      </c>
      <c r="I36" s="144">
        <f t="shared" si="2"/>
        <v>0</v>
      </c>
      <c r="J36" s="292"/>
      <c r="K36" s="146"/>
      <c r="L36" s="146" t="str">
        <f t="shared" si="3"/>
        <v>Not Complied</v>
      </c>
    </row>
    <row r="37" spans="1:12" x14ac:dyDescent="0.45">
      <c r="A37" s="292"/>
      <c r="B37" s="292"/>
      <c r="C37" s="293">
        <v>0</v>
      </c>
      <c r="D37" s="293">
        <v>0</v>
      </c>
      <c r="E37" s="293">
        <v>0</v>
      </c>
      <c r="F37" s="293">
        <v>0</v>
      </c>
      <c r="G37" s="144">
        <f t="shared" si="0"/>
        <v>0</v>
      </c>
      <c r="H37" s="144">
        <f t="shared" si="1"/>
        <v>0</v>
      </c>
      <c r="I37" s="144">
        <f t="shared" si="2"/>
        <v>0</v>
      </c>
      <c r="J37" s="292"/>
      <c r="K37" s="146"/>
      <c r="L37" s="146" t="str">
        <f t="shared" si="3"/>
        <v>Not Complied</v>
      </c>
    </row>
    <row r="38" spans="1:12" x14ac:dyDescent="0.45">
      <c r="A38" s="292"/>
      <c r="B38" s="292"/>
      <c r="C38" s="293">
        <v>0</v>
      </c>
      <c r="D38" s="293">
        <v>0</v>
      </c>
      <c r="E38" s="293">
        <v>0</v>
      </c>
      <c r="F38" s="293">
        <v>0</v>
      </c>
      <c r="G38" s="144">
        <f t="shared" si="0"/>
        <v>0</v>
      </c>
      <c r="H38" s="144">
        <f t="shared" si="1"/>
        <v>0</v>
      </c>
      <c r="I38" s="144">
        <f t="shared" si="2"/>
        <v>0</v>
      </c>
      <c r="J38" s="292"/>
      <c r="K38" s="146"/>
      <c r="L38" s="146" t="str">
        <f t="shared" si="3"/>
        <v>Not Complied</v>
      </c>
    </row>
    <row r="39" spans="1:12" x14ac:dyDescent="0.45">
      <c r="A39" s="292"/>
      <c r="B39" s="292"/>
      <c r="C39" s="293">
        <v>0</v>
      </c>
      <c r="D39" s="293">
        <v>0</v>
      </c>
      <c r="E39" s="293">
        <v>0</v>
      </c>
      <c r="F39" s="293">
        <v>0</v>
      </c>
      <c r="G39" s="144">
        <f t="shared" si="0"/>
        <v>0</v>
      </c>
      <c r="H39" s="144">
        <f t="shared" si="1"/>
        <v>0</v>
      </c>
      <c r="I39" s="144">
        <f t="shared" si="2"/>
        <v>0</v>
      </c>
      <c r="J39" s="292"/>
      <c r="K39" s="146"/>
      <c r="L39" s="146" t="str">
        <f t="shared" si="3"/>
        <v>Not Complied</v>
      </c>
    </row>
    <row r="40" spans="1:12" x14ac:dyDescent="0.45">
      <c r="A40" s="292"/>
      <c r="B40" s="292"/>
      <c r="C40" s="293">
        <v>0</v>
      </c>
      <c r="D40" s="293">
        <v>0</v>
      </c>
      <c r="E40" s="293">
        <v>0</v>
      </c>
      <c r="F40" s="293">
        <v>0</v>
      </c>
      <c r="G40" s="144">
        <f t="shared" si="0"/>
        <v>0</v>
      </c>
      <c r="H40" s="144">
        <f t="shared" si="1"/>
        <v>0</v>
      </c>
      <c r="I40" s="144">
        <f t="shared" si="2"/>
        <v>0</v>
      </c>
      <c r="J40" s="292"/>
      <c r="K40" s="146"/>
      <c r="L40" s="146" t="str">
        <f t="shared" si="3"/>
        <v>Not Complied</v>
      </c>
    </row>
    <row r="41" spans="1:12" x14ac:dyDescent="0.45">
      <c r="A41" s="292"/>
      <c r="B41" s="292"/>
      <c r="C41" s="293">
        <v>0</v>
      </c>
      <c r="D41" s="293">
        <v>0</v>
      </c>
      <c r="E41" s="293">
        <v>0</v>
      </c>
      <c r="F41" s="293">
        <v>0</v>
      </c>
      <c r="G41" s="144">
        <f t="shared" si="0"/>
        <v>0</v>
      </c>
      <c r="H41" s="144">
        <f t="shared" si="1"/>
        <v>0</v>
      </c>
      <c r="I41" s="144">
        <f t="shared" si="2"/>
        <v>0</v>
      </c>
      <c r="J41" s="292"/>
      <c r="K41" s="146"/>
      <c r="L41" s="146" t="str">
        <f t="shared" si="3"/>
        <v>Not Complied</v>
      </c>
    </row>
    <row r="42" spans="1:12" x14ac:dyDescent="0.45">
      <c r="A42" s="292"/>
      <c r="B42" s="292"/>
      <c r="C42" s="293">
        <v>0</v>
      </c>
      <c r="D42" s="293">
        <v>0</v>
      </c>
      <c r="E42" s="293">
        <v>0</v>
      </c>
      <c r="F42" s="293">
        <v>0</v>
      </c>
      <c r="G42" s="144">
        <f t="shared" si="0"/>
        <v>0</v>
      </c>
      <c r="H42" s="144">
        <f t="shared" si="1"/>
        <v>0</v>
      </c>
      <c r="I42" s="144">
        <f t="shared" si="2"/>
        <v>0</v>
      </c>
      <c r="J42" s="292"/>
      <c r="K42" s="146"/>
      <c r="L42" s="146" t="str">
        <f t="shared" si="3"/>
        <v>Not Complied</v>
      </c>
    </row>
    <row r="43" spans="1:12" x14ac:dyDescent="0.45">
      <c r="A43" s="292"/>
      <c r="B43" s="292"/>
      <c r="C43" s="293">
        <v>0</v>
      </c>
      <c r="D43" s="293">
        <v>0</v>
      </c>
      <c r="E43" s="293">
        <v>0</v>
      </c>
      <c r="F43" s="293">
        <v>0</v>
      </c>
      <c r="G43" s="144">
        <f t="shared" si="0"/>
        <v>0</v>
      </c>
      <c r="H43" s="144">
        <f t="shared" si="1"/>
        <v>0</v>
      </c>
      <c r="I43" s="144">
        <f t="shared" si="2"/>
        <v>0</v>
      </c>
      <c r="J43" s="292"/>
      <c r="K43" s="146"/>
      <c r="L43" s="146" t="str">
        <f t="shared" si="3"/>
        <v>Not Complied</v>
      </c>
    </row>
    <row r="44" spans="1:12" x14ac:dyDescent="0.45">
      <c r="A44" s="292"/>
      <c r="B44" s="292"/>
      <c r="C44" s="293">
        <v>0</v>
      </c>
      <c r="D44" s="293">
        <v>0</v>
      </c>
      <c r="E44" s="293">
        <v>0</v>
      </c>
      <c r="F44" s="293">
        <v>0</v>
      </c>
      <c r="G44" s="144">
        <f t="shared" si="0"/>
        <v>0</v>
      </c>
      <c r="H44" s="144">
        <f t="shared" si="1"/>
        <v>0</v>
      </c>
      <c r="I44" s="144">
        <f t="shared" si="2"/>
        <v>0</v>
      </c>
      <c r="J44" s="292"/>
      <c r="K44" s="146"/>
      <c r="L44" s="146" t="str">
        <f t="shared" si="3"/>
        <v>Not Complied</v>
      </c>
    </row>
    <row r="45" spans="1:12" x14ac:dyDescent="0.45">
      <c r="A45" s="292"/>
      <c r="B45" s="292"/>
      <c r="C45" s="293">
        <v>0</v>
      </c>
      <c r="D45" s="293">
        <v>0</v>
      </c>
      <c r="E45" s="293">
        <v>0</v>
      </c>
      <c r="F45" s="293">
        <v>0</v>
      </c>
      <c r="G45" s="144">
        <f t="shared" si="0"/>
        <v>0</v>
      </c>
      <c r="H45" s="144">
        <f t="shared" si="1"/>
        <v>0</v>
      </c>
      <c r="I45" s="144">
        <f t="shared" si="2"/>
        <v>0</v>
      </c>
      <c r="J45" s="292"/>
      <c r="K45" s="146"/>
      <c r="L45" s="146" t="str">
        <f t="shared" si="3"/>
        <v>Not Complied</v>
      </c>
    </row>
    <row r="46" spans="1:12" x14ac:dyDescent="0.45">
      <c r="A46" s="292"/>
      <c r="B46" s="292"/>
      <c r="C46" s="293">
        <v>0</v>
      </c>
      <c r="D46" s="293">
        <v>0</v>
      </c>
      <c r="E46" s="293">
        <v>0</v>
      </c>
      <c r="F46" s="293">
        <v>0</v>
      </c>
      <c r="G46" s="144">
        <f t="shared" si="0"/>
        <v>0</v>
      </c>
      <c r="H46" s="144">
        <f t="shared" si="1"/>
        <v>0</v>
      </c>
      <c r="I46" s="144">
        <f t="shared" si="2"/>
        <v>0</v>
      </c>
      <c r="J46" s="292"/>
      <c r="K46" s="146"/>
      <c r="L46" s="146" t="str">
        <f t="shared" si="3"/>
        <v>Not Complied</v>
      </c>
    </row>
    <row r="47" spans="1:12" x14ac:dyDescent="0.45">
      <c r="A47" s="292"/>
      <c r="B47" s="292"/>
      <c r="C47" s="293">
        <v>0</v>
      </c>
      <c r="D47" s="293">
        <v>0</v>
      </c>
      <c r="E47" s="293">
        <v>0</v>
      </c>
      <c r="F47" s="293">
        <v>0</v>
      </c>
      <c r="G47" s="144">
        <f t="shared" si="0"/>
        <v>0</v>
      </c>
      <c r="H47" s="144">
        <f t="shared" si="1"/>
        <v>0</v>
      </c>
      <c r="I47" s="144">
        <f t="shared" si="2"/>
        <v>0</v>
      </c>
      <c r="J47" s="292"/>
      <c r="K47" s="146"/>
      <c r="L47" s="146" t="str">
        <f t="shared" si="3"/>
        <v>Not Complied</v>
      </c>
    </row>
    <row r="48" spans="1:12" x14ac:dyDescent="0.45">
      <c r="A48" s="292"/>
      <c r="B48" s="292"/>
      <c r="C48" s="293">
        <v>0</v>
      </c>
      <c r="D48" s="293">
        <v>0</v>
      </c>
      <c r="E48" s="293">
        <v>0</v>
      </c>
      <c r="F48" s="293">
        <v>0</v>
      </c>
      <c r="G48" s="144">
        <f t="shared" si="0"/>
        <v>0</v>
      </c>
      <c r="H48" s="144">
        <f t="shared" si="1"/>
        <v>0</v>
      </c>
      <c r="I48" s="144">
        <f t="shared" si="2"/>
        <v>0</v>
      </c>
      <c r="J48" s="292"/>
      <c r="K48" s="146"/>
      <c r="L48" s="146" t="str">
        <f t="shared" si="3"/>
        <v>Not Complied</v>
      </c>
    </row>
    <row r="49" spans="1:12" x14ac:dyDescent="0.45">
      <c r="A49" s="292"/>
      <c r="B49" s="292"/>
      <c r="C49" s="293">
        <v>0</v>
      </c>
      <c r="D49" s="293">
        <v>0</v>
      </c>
      <c r="E49" s="293">
        <v>0</v>
      </c>
      <c r="F49" s="293">
        <v>0</v>
      </c>
      <c r="G49" s="144">
        <f t="shared" si="0"/>
        <v>0</v>
      </c>
      <c r="H49" s="144">
        <f t="shared" si="1"/>
        <v>0</v>
      </c>
      <c r="I49" s="144">
        <f t="shared" si="2"/>
        <v>0</v>
      </c>
      <c r="J49" s="292"/>
      <c r="K49" s="146"/>
      <c r="L49" s="146" t="str">
        <f t="shared" si="3"/>
        <v>Not Complied</v>
      </c>
    </row>
    <row r="50" spans="1:12" x14ac:dyDescent="0.45">
      <c r="A50" s="292"/>
      <c r="B50" s="292"/>
      <c r="C50" s="293">
        <v>0</v>
      </c>
      <c r="D50" s="293">
        <v>0</v>
      </c>
      <c r="E50" s="293">
        <v>0</v>
      </c>
      <c r="F50" s="293">
        <v>0</v>
      </c>
      <c r="G50" s="144">
        <f t="shared" si="0"/>
        <v>0</v>
      </c>
      <c r="H50" s="144">
        <f t="shared" si="1"/>
        <v>0</v>
      </c>
      <c r="I50" s="144">
        <f t="shared" si="2"/>
        <v>0</v>
      </c>
      <c r="J50" s="292"/>
      <c r="K50" s="146"/>
      <c r="L50" s="146" t="str">
        <f t="shared" si="3"/>
        <v>Not Complied</v>
      </c>
    </row>
    <row r="51" spans="1:12" x14ac:dyDescent="0.45">
      <c r="A51" s="292"/>
      <c r="B51" s="292"/>
      <c r="C51" s="293">
        <v>0</v>
      </c>
      <c r="D51" s="293">
        <v>0</v>
      </c>
      <c r="E51" s="293">
        <v>0</v>
      </c>
      <c r="F51" s="293">
        <v>0</v>
      </c>
      <c r="G51" s="144">
        <f t="shared" si="0"/>
        <v>0</v>
      </c>
      <c r="H51" s="144">
        <f t="shared" si="1"/>
        <v>0</v>
      </c>
      <c r="I51" s="144">
        <f t="shared" si="2"/>
        <v>0</v>
      </c>
      <c r="J51" s="292"/>
      <c r="K51" s="146"/>
      <c r="L51" s="146" t="str">
        <f t="shared" si="3"/>
        <v>Not Complied</v>
      </c>
    </row>
    <row r="52" spans="1:12" x14ac:dyDescent="0.45">
      <c r="A52" s="292"/>
      <c r="B52" s="292"/>
      <c r="C52" s="293">
        <v>0</v>
      </c>
      <c r="D52" s="293">
        <v>0</v>
      </c>
      <c r="E52" s="293">
        <v>0</v>
      </c>
      <c r="F52" s="293">
        <v>0</v>
      </c>
      <c r="G52" s="144">
        <f t="shared" si="0"/>
        <v>0</v>
      </c>
      <c r="H52" s="144">
        <f t="shared" si="1"/>
        <v>0</v>
      </c>
      <c r="I52" s="144">
        <f t="shared" si="2"/>
        <v>0</v>
      </c>
      <c r="J52" s="292"/>
      <c r="K52" s="146"/>
      <c r="L52" s="146" t="str">
        <f t="shared" si="3"/>
        <v>Not Complied</v>
      </c>
    </row>
    <row r="53" spans="1:12" x14ac:dyDescent="0.45">
      <c r="A53" s="292"/>
      <c r="B53" s="292"/>
      <c r="C53" s="293">
        <v>0</v>
      </c>
      <c r="D53" s="293">
        <v>0</v>
      </c>
      <c r="E53" s="293">
        <v>0</v>
      </c>
      <c r="F53" s="293">
        <v>0</v>
      </c>
      <c r="G53" s="144">
        <f t="shared" si="0"/>
        <v>0</v>
      </c>
      <c r="H53" s="144">
        <f t="shared" si="1"/>
        <v>0</v>
      </c>
      <c r="I53" s="144">
        <f t="shared" si="2"/>
        <v>0</v>
      </c>
      <c r="J53" s="292"/>
      <c r="K53" s="146"/>
      <c r="L53" s="146" t="str">
        <f t="shared" si="3"/>
        <v>Not Complied</v>
      </c>
    </row>
    <row r="54" spans="1:12" x14ac:dyDescent="0.45">
      <c r="A54" s="292"/>
      <c r="B54" s="292"/>
      <c r="C54" s="293">
        <v>0</v>
      </c>
      <c r="D54" s="293">
        <v>0</v>
      </c>
      <c r="E54" s="293">
        <v>0</v>
      </c>
      <c r="F54" s="293">
        <v>0</v>
      </c>
      <c r="G54" s="144">
        <f t="shared" si="0"/>
        <v>0</v>
      </c>
      <c r="H54" s="144">
        <f t="shared" si="1"/>
        <v>0</v>
      </c>
      <c r="I54" s="144">
        <f t="shared" si="2"/>
        <v>0</v>
      </c>
      <c r="J54" s="292"/>
      <c r="K54" s="146"/>
      <c r="L54" s="146" t="str">
        <f t="shared" si="3"/>
        <v>Not Complied</v>
      </c>
    </row>
    <row r="55" spans="1:12" x14ac:dyDescent="0.45">
      <c r="A55" s="292"/>
      <c r="B55" s="292"/>
      <c r="C55" s="293">
        <v>0</v>
      </c>
      <c r="D55" s="293">
        <v>0</v>
      </c>
      <c r="E55" s="293">
        <v>0</v>
      </c>
      <c r="F55" s="293">
        <v>0</v>
      </c>
      <c r="G55" s="144">
        <f t="shared" si="0"/>
        <v>0</v>
      </c>
      <c r="H55" s="144">
        <f t="shared" si="1"/>
        <v>0</v>
      </c>
      <c r="I55" s="144">
        <f t="shared" si="2"/>
        <v>0</v>
      </c>
      <c r="J55" s="292"/>
      <c r="K55" s="146"/>
      <c r="L55" s="146" t="str">
        <f t="shared" si="3"/>
        <v>Not Complied</v>
      </c>
    </row>
    <row r="56" spans="1:12" x14ac:dyDescent="0.45">
      <c r="A56" s="292"/>
      <c r="B56" s="292"/>
      <c r="C56" s="293">
        <v>0</v>
      </c>
      <c r="D56" s="293">
        <v>0</v>
      </c>
      <c r="E56" s="293">
        <v>0</v>
      </c>
      <c r="F56" s="293">
        <v>0</v>
      </c>
      <c r="G56" s="144">
        <f t="shared" si="0"/>
        <v>0</v>
      </c>
      <c r="H56" s="144">
        <f t="shared" si="1"/>
        <v>0</v>
      </c>
      <c r="I56" s="144">
        <f t="shared" si="2"/>
        <v>0</v>
      </c>
      <c r="J56" s="292"/>
      <c r="K56" s="146"/>
      <c r="L56" s="146" t="str">
        <f t="shared" si="3"/>
        <v>Not Complied</v>
      </c>
    </row>
    <row r="57" spans="1:12" x14ac:dyDescent="0.45">
      <c r="A57" s="292"/>
      <c r="B57" s="292"/>
      <c r="C57" s="293">
        <v>0</v>
      </c>
      <c r="D57" s="293">
        <v>0</v>
      </c>
      <c r="E57" s="293">
        <v>0</v>
      </c>
      <c r="F57" s="293">
        <v>0</v>
      </c>
      <c r="G57" s="144">
        <f t="shared" si="0"/>
        <v>0</v>
      </c>
      <c r="H57" s="144">
        <f t="shared" si="1"/>
        <v>0</v>
      </c>
      <c r="I57" s="144">
        <f t="shared" si="2"/>
        <v>0</v>
      </c>
      <c r="J57" s="292"/>
      <c r="K57" s="146"/>
      <c r="L57" s="146" t="str">
        <f t="shared" si="3"/>
        <v>Not Complied</v>
      </c>
    </row>
    <row r="58" spans="1:12" x14ac:dyDescent="0.45">
      <c r="A58" s="292"/>
      <c r="B58" s="292"/>
      <c r="C58" s="293">
        <v>0</v>
      </c>
      <c r="D58" s="293">
        <v>0</v>
      </c>
      <c r="E58" s="293">
        <v>0</v>
      </c>
      <c r="F58" s="293">
        <v>0</v>
      </c>
      <c r="G58" s="144">
        <f t="shared" si="0"/>
        <v>0</v>
      </c>
      <c r="H58" s="144">
        <f t="shared" si="1"/>
        <v>0</v>
      </c>
      <c r="I58" s="144">
        <f t="shared" si="2"/>
        <v>0</v>
      </c>
      <c r="J58" s="292"/>
      <c r="K58" s="146"/>
      <c r="L58" s="146" t="str">
        <f t="shared" si="3"/>
        <v>Not Complied</v>
      </c>
    </row>
    <row r="59" spans="1:12" x14ac:dyDescent="0.45">
      <c r="A59" s="292"/>
      <c r="B59" s="292"/>
      <c r="C59" s="293">
        <v>0</v>
      </c>
      <c r="D59" s="293">
        <v>0</v>
      </c>
      <c r="E59" s="293">
        <v>0</v>
      </c>
      <c r="F59" s="293">
        <v>0</v>
      </c>
      <c r="G59" s="144">
        <f t="shared" si="0"/>
        <v>0</v>
      </c>
      <c r="H59" s="144">
        <f t="shared" si="1"/>
        <v>0</v>
      </c>
      <c r="I59" s="144">
        <f t="shared" si="2"/>
        <v>0</v>
      </c>
      <c r="J59" s="292"/>
      <c r="K59" s="146"/>
      <c r="L59" s="146" t="str">
        <f t="shared" si="3"/>
        <v>Not Complied</v>
      </c>
    </row>
    <row r="60" spans="1:12" x14ac:dyDescent="0.45">
      <c r="A60" s="292"/>
      <c r="B60" s="292"/>
      <c r="C60" s="293">
        <v>0</v>
      </c>
      <c r="D60" s="293">
        <v>0</v>
      </c>
      <c r="E60" s="293">
        <v>0</v>
      </c>
      <c r="F60" s="293">
        <v>0</v>
      </c>
      <c r="G60" s="144">
        <f t="shared" si="0"/>
        <v>0</v>
      </c>
      <c r="H60" s="144">
        <f t="shared" si="1"/>
        <v>0</v>
      </c>
      <c r="I60" s="144">
        <f t="shared" si="2"/>
        <v>0</v>
      </c>
      <c r="J60" s="292"/>
      <c r="K60" s="146"/>
      <c r="L60" s="146" t="str">
        <f t="shared" si="3"/>
        <v>Not Complied</v>
      </c>
    </row>
    <row r="61" spans="1:12" x14ac:dyDescent="0.45">
      <c r="A61" s="292"/>
      <c r="B61" s="292"/>
      <c r="C61" s="293">
        <v>0</v>
      </c>
      <c r="D61" s="293">
        <v>0</v>
      </c>
      <c r="E61" s="293">
        <v>0</v>
      </c>
      <c r="F61" s="293">
        <v>0</v>
      </c>
      <c r="G61" s="144">
        <f t="shared" si="0"/>
        <v>0</v>
      </c>
      <c r="H61" s="144">
        <f t="shared" si="1"/>
        <v>0</v>
      </c>
      <c r="I61" s="144">
        <f t="shared" si="2"/>
        <v>0</v>
      </c>
      <c r="J61" s="292"/>
      <c r="K61" s="146"/>
      <c r="L61" s="146" t="str">
        <f t="shared" si="3"/>
        <v>Not Complied</v>
      </c>
    </row>
    <row r="62" spans="1:12" x14ac:dyDescent="0.45">
      <c r="A62" s="292"/>
      <c r="B62" s="292"/>
      <c r="C62" s="293">
        <v>0</v>
      </c>
      <c r="D62" s="293">
        <v>0</v>
      </c>
      <c r="E62" s="293">
        <v>0</v>
      </c>
      <c r="F62" s="293">
        <v>0</v>
      </c>
      <c r="G62" s="144">
        <f t="shared" si="0"/>
        <v>0</v>
      </c>
      <c r="H62" s="144">
        <f t="shared" si="1"/>
        <v>0</v>
      </c>
      <c r="I62" s="144">
        <f t="shared" si="2"/>
        <v>0</v>
      </c>
      <c r="J62" s="292"/>
      <c r="K62" s="146"/>
      <c r="L62" s="146" t="str">
        <f t="shared" si="3"/>
        <v>Not Complied</v>
      </c>
    </row>
    <row r="63" spans="1:12" x14ac:dyDescent="0.45">
      <c r="A63" s="292"/>
      <c r="B63" s="292"/>
      <c r="C63" s="293">
        <v>0</v>
      </c>
      <c r="D63" s="293">
        <v>0</v>
      </c>
      <c r="E63" s="293">
        <v>0</v>
      </c>
      <c r="F63" s="293">
        <v>0</v>
      </c>
      <c r="G63" s="144">
        <f t="shared" si="0"/>
        <v>0</v>
      </c>
      <c r="H63" s="144">
        <f t="shared" si="1"/>
        <v>0</v>
      </c>
      <c r="I63" s="144">
        <f t="shared" si="2"/>
        <v>0</v>
      </c>
      <c r="J63" s="292"/>
      <c r="K63" s="146"/>
      <c r="L63" s="146" t="str">
        <f t="shared" si="3"/>
        <v>Not Complied</v>
      </c>
    </row>
    <row r="64" spans="1:12" x14ac:dyDescent="0.45">
      <c r="A64" s="292"/>
      <c r="B64" s="292"/>
      <c r="C64" s="293">
        <v>0</v>
      </c>
      <c r="D64" s="293">
        <v>0</v>
      </c>
      <c r="E64" s="293">
        <v>0</v>
      </c>
      <c r="F64" s="293">
        <v>0</v>
      </c>
      <c r="G64" s="144">
        <f t="shared" si="0"/>
        <v>0</v>
      </c>
      <c r="H64" s="144">
        <f t="shared" si="1"/>
        <v>0</v>
      </c>
      <c r="I64" s="144">
        <f t="shared" si="2"/>
        <v>0</v>
      </c>
      <c r="J64" s="292"/>
      <c r="K64" s="146"/>
      <c r="L64" s="146" t="str">
        <f t="shared" si="3"/>
        <v>Not Complied</v>
      </c>
    </row>
    <row r="65" spans="1:12" x14ac:dyDescent="0.45">
      <c r="A65" s="292"/>
      <c r="B65" s="292"/>
      <c r="C65" s="293">
        <v>0</v>
      </c>
      <c r="D65" s="293">
        <v>0</v>
      </c>
      <c r="E65" s="293">
        <v>0</v>
      </c>
      <c r="F65" s="293">
        <v>0</v>
      </c>
      <c r="G65" s="144">
        <f t="shared" si="0"/>
        <v>0</v>
      </c>
      <c r="H65" s="144">
        <f t="shared" si="1"/>
        <v>0</v>
      </c>
      <c r="I65" s="144">
        <f t="shared" si="2"/>
        <v>0</v>
      </c>
      <c r="J65" s="292"/>
      <c r="K65" s="146"/>
      <c r="L65" s="146" t="str">
        <f t="shared" si="3"/>
        <v>Not Complied</v>
      </c>
    </row>
    <row r="66" spans="1:12" x14ac:dyDescent="0.45">
      <c r="A66" s="292"/>
      <c r="B66" s="292"/>
      <c r="C66" s="293">
        <v>0</v>
      </c>
      <c r="D66" s="293">
        <v>0</v>
      </c>
      <c r="E66" s="293">
        <v>0</v>
      </c>
      <c r="F66" s="293">
        <v>0</v>
      </c>
      <c r="G66" s="144">
        <f t="shared" si="0"/>
        <v>0</v>
      </c>
      <c r="H66" s="144">
        <f t="shared" si="1"/>
        <v>0</v>
      </c>
      <c r="I66" s="144">
        <f t="shared" si="2"/>
        <v>0</v>
      </c>
      <c r="J66" s="292"/>
      <c r="K66" s="146"/>
      <c r="L66" s="146" t="str">
        <f t="shared" si="3"/>
        <v>Not Complied</v>
      </c>
    </row>
    <row r="67" spans="1:12" x14ac:dyDescent="0.45">
      <c r="A67" s="292"/>
      <c r="B67" s="292"/>
      <c r="C67" s="293">
        <v>0</v>
      </c>
      <c r="D67" s="293">
        <v>0</v>
      </c>
      <c r="E67" s="293">
        <v>0</v>
      </c>
      <c r="F67" s="293">
        <v>0</v>
      </c>
      <c r="G67" s="144">
        <f t="shared" si="0"/>
        <v>0</v>
      </c>
      <c r="H67" s="144">
        <f t="shared" si="1"/>
        <v>0</v>
      </c>
      <c r="I67" s="144">
        <f t="shared" si="2"/>
        <v>0</v>
      </c>
      <c r="J67" s="292"/>
      <c r="K67" s="146"/>
      <c r="L67" s="146" t="str">
        <f t="shared" si="3"/>
        <v>Not Complied</v>
      </c>
    </row>
    <row r="68" spans="1:12" x14ac:dyDescent="0.45">
      <c r="A68" s="292"/>
      <c r="B68" s="292"/>
      <c r="C68" s="293">
        <v>0</v>
      </c>
      <c r="D68" s="293">
        <v>0</v>
      </c>
      <c r="E68" s="293">
        <v>0</v>
      </c>
      <c r="F68" s="293">
        <v>0</v>
      </c>
      <c r="G68" s="144">
        <f t="shared" si="0"/>
        <v>0</v>
      </c>
      <c r="H68" s="144">
        <f t="shared" si="1"/>
        <v>0</v>
      </c>
      <c r="I68" s="144">
        <f t="shared" si="2"/>
        <v>0</v>
      </c>
      <c r="J68" s="292"/>
      <c r="K68" s="146"/>
      <c r="L68" s="146" t="str">
        <f t="shared" si="3"/>
        <v>Not Complied</v>
      </c>
    </row>
    <row r="69" spans="1:12" x14ac:dyDescent="0.45">
      <c r="A69" s="292"/>
      <c r="B69" s="292"/>
      <c r="C69" s="293">
        <v>0</v>
      </c>
      <c r="D69" s="293">
        <v>0</v>
      </c>
      <c r="E69" s="293">
        <v>0</v>
      </c>
      <c r="F69" s="293">
        <v>0</v>
      </c>
      <c r="G69" s="144">
        <f t="shared" ref="G69:G103" si="4">C69*E69</f>
        <v>0</v>
      </c>
      <c r="H69" s="144">
        <f t="shared" ref="H69:H103" si="5">D69*F69</f>
        <v>0</v>
      </c>
      <c r="I69" s="144">
        <f t="shared" ref="I69:I103" si="6">G69+H69</f>
        <v>0</v>
      </c>
      <c r="J69" s="292"/>
      <c r="K69" s="146"/>
      <c r="L69" s="146" t="str">
        <f t="shared" ref="L69:L103" si="7">IF(K69=0,"Not Complied",IF(K69&lt;I69,"Not Complied",IF(K69=I69,"Complied",IF(K69&gt;I69,"Complied"))))</f>
        <v>Not Complied</v>
      </c>
    </row>
    <row r="70" spans="1:12" x14ac:dyDescent="0.45">
      <c r="A70" s="292"/>
      <c r="B70" s="292"/>
      <c r="C70" s="293">
        <v>0</v>
      </c>
      <c r="D70" s="293">
        <v>0</v>
      </c>
      <c r="E70" s="293">
        <v>0</v>
      </c>
      <c r="F70" s="293">
        <v>0</v>
      </c>
      <c r="G70" s="144">
        <f t="shared" si="4"/>
        <v>0</v>
      </c>
      <c r="H70" s="144">
        <f t="shared" si="5"/>
        <v>0</v>
      </c>
      <c r="I70" s="144">
        <f t="shared" si="6"/>
        <v>0</v>
      </c>
      <c r="J70" s="292"/>
      <c r="K70" s="146"/>
      <c r="L70" s="146" t="str">
        <f t="shared" si="7"/>
        <v>Not Complied</v>
      </c>
    </row>
    <row r="71" spans="1:12" x14ac:dyDescent="0.45">
      <c r="A71" s="292"/>
      <c r="B71" s="292"/>
      <c r="C71" s="293">
        <v>0</v>
      </c>
      <c r="D71" s="293">
        <v>0</v>
      </c>
      <c r="E71" s="293">
        <v>0</v>
      </c>
      <c r="F71" s="293">
        <v>0</v>
      </c>
      <c r="G71" s="144">
        <f t="shared" si="4"/>
        <v>0</v>
      </c>
      <c r="H71" s="144">
        <f t="shared" si="5"/>
        <v>0</v>
      </c>
      <c r="I71" s="144">
        <f t="shared" si="6"/>
        <v>0</v>
      </c>
      <c r="J71" s="292"/>
      <c r="K71" s="146"/>
      <c r="L71" s="146" t="str">
        <f t="shared" si="7"/>
        <v>Not Complied</v>
      </c>
    </row>
    <row r="72" spans="1:12" x14ac:dyDescent="0.45">
      <c r="A72" s="292"/>
      <c r="B72" s="292"/>
      <c r="C72" s="293">
        <v>0</v>
      </c>
      <c r="D72" s="293">
        <v>0</v>
      </c>
      <c r="E72" s="293">
        <v>0</v>
      </c>
      <c r="F72" s="293">
        <v>0</v>
      </c>
      <c r="G72" s="144">
        <f t="shared" si="4"/>
        <v>0</v>
      </c>
      <c r="H72" s="144">
        <f t="shared" si="5"/>
        <v>0</v>
      </c>
      <c r="I72" s="144">
        <f t="shared" si="6"/>
        <v>0</v>
      </c>
      <c r="J72" s="292"/>
      <c r="K72" s="146"/>
      <c r="L72" s="146" t="str">
        <f t="shared" si="7"/>
        <v>Not Complied</v>
      </c>
    </row>
    <row r="73" spans="1:12" x14ac:dyDescent="0.45">
      <c r="A73" s="292"/>
      <c r="B73" s="292"/>
      <c r="C73" s="293">
        <v>0</v>
      </c>
      <c r="D73" s="293">
        <v>0</v>
      </c>
      <c r="E73" s="293">
        <v>0</v>
      </c>
      <c r="F73" s="293">
        <v>0</v>
      </c>
      <c r="G73" s="144">
        <f t="shared" si="4"/>
        <v>0</v>
      </c>
      <c r="H73" s="144">
        <f t="shared" si="5"/>
        <v>0</v>
      </c>
      <c r="I73" s="144">
        <f t="shared" si="6"/>
        <v>0</v>
      </c>
      <c r="J73" s="292"/>
      <c r="K73" s="146"/>
      <c r="L73" s="146" t="str">
        <f t="shared" si="7"/>
        <v>Not Complied</v>
      </c>
    </row>
    <row r="74" spans="1:12" x14ac:dyDescent="0.45">
      <c r="A74" s="292"/>
      <c r="B74" s="292"/>
      <c r="C74" s="293">
        <v>0</v>
      </c>
      <c r="D74" s="293">
        <v>0</v>
      </c>
      <c r="E74" s="293">
        <v>0</v>
      </c>
      <c r="F74" s="293">
        <v>0</v>
      </c>
      <c r="G74" s="144">
        <f t="shared" si="4"/>
        <v>0</v>
      </c>
      <c r="H74" s="144">
        <f t="shared" si="5"/>
        <v>0</v>
      </c>
      <c r="I74" s="144">
        <f t="shared" si="6"/>
        <v>0</v>
      </c>
      <c r="J74" s="292"/>
      <c r="K74" s="146"/>
      <c r="L74" s="146" t="str">
        <f t="shared" si="7"/>
        <v>Not Complied</v>
      </c>
    </row>
    <row r="75" spans="1:12" x14ac:dyDescent="0.45">
      <c r="A75" s="292"/>
      <c r="B75" s="292"/>
      <c r="C75" s="293">
        <v>0</v>
      </c>
      <c r="D75" s="293">
        <v>0</v>
      </c>
      <c r="E75" s="293">
        <v>0</v>
      </c>
      <c r="F75" s="293">
        <v>0</v>
      </c>
      <c r="G75" s="144">
        <f t="shared" si="4"/>
        <v>0</v>
      </c>
      <c r="H75" s="144">
        <f t="shared" si="5"/>
        <v>0</v>
      </c>
      <c r="I75" s="144">
        <f t="shared" si="6"/>
        <v>0</v>
      </c>
      <c r="J75" s="292"/>
      <c r="K75" s="146"/>
      <c r="L75" s="146" t="str">
        <f t="shared" si="7"/>
        <v>Not Complied</v>
      </c>
    </row>
    <row r="76" spans="1:12" x14ac:dyDescent="0.45">
      <c r="A76" s="292"/>
      <c r="B76" s="292"/>
      <c r="C76" s="293">
        <v>0</v>
      </c>
      <c r="D76" s="293">
        <v>0</v>
      </c>
      <c r="E76" s="293">
        <v>0</v>
      </c>
      <c r="F76" s="293">
        <v>0</v>
      </c>
      <c r="G76" s="144">
        <f t="shared" si="4"/>
        <v>0</v>
      </c>
      <c r="H76" s="144">
        <f t="shared" si="5"/>
        <v>0</v>
      </c>
      <c r="I76" s="144">
        <f t="shared" si="6"/>
        <v>0</v>
      </c>
      <c r="J76" s="292"/>
      <c r="K76" s="146"/>
      <c r="L76" s="146" t="str">
        <f t="shared" si="7"/>
        <v>Not Complied</v>
      </c>
    </row>
    <row r="77" spans="1:12" x14ac:dyDescent="0.45">
      <c r="A77" s="292"/>
      <c r="B77" s="292"/>
      <c r="C77" s="293">
        <v>0</v>
      </c>
      <c r="D77" s="293">
        <v>0</v>
      </c>
      <c r="E77" s="293">
        <v>0</v>
      </c>
      <c r="F77" s="293">
        <v>0</v>
      </c>
      <c r="G77" s="144">
        <f t="shared" si="4"/>
        <v>0</v>
      </c>
      <c r="H77" s="144">
        <f t="shared" si="5"/>
        <v>0</v>
      </c>
      <c r="I77" s="144">
        <f t="shared" si="6"/>
        <v>0</v>
      </c>
      <c r="J77" s="292"/>
      <c r="K77" s="146"/>
      <c r="L77" s="146" t="str">
        <f t="shared" si="7"/>
        <v>Not Complied</v>
      </c>
    </row>
    <row r="78" spans="1:12" x14ac:dyDescent="0.45">
      <c r="A78" s="292"/>
      <c r="B78" s="292"/>
      <c r="C78" s="293">
        <v>0</v>
      </c>
      <c r="D78" s="293">
        <v>0</v>
      </c>
      <c r="E78" s="293">
        <v>0</v>
      </c>
      <c r="F78" s="293">
        <v>0</v>
      </c>
      <c r="G78" s="144">
        <f t="shared" si="4"/>
        <v>0</v>
      </c>
      <c r="H78" s="144">
        <f t="shared" si="5"/>
        <v>0</v>
      </c>
      <c r="I78" s="144">
        <f t="shared" si="6"/>
        <v>0</v>
      </c>
      <c r="J78" s="292"/>
      <c r="K78" s="146"/>
      <c r="L78" s="146" t="str">
        <f t="shared" si="7"/>
        <v>Not Complied</v>
      </c>
    </row>
    <row r="79" spans="1:12" x14ac:dyDescent="0.45">
      <c r="A79" s="292"/>
      <c r="B79" s="292"/>
      <c r="C79" s="293">
        <v>0</v>
      </c>
      <c r="D79" s="293">
        <v>0</v>
      </c>
      <c r="E79" s="293">
        <v>0</v>
      </c>
      <c r="F79" s="293">
        <v>0</v>
      </c>
      <c r="G79" s="144">
        <f t="shared" si="4"/>
        <v>0</v>
      </c>
      <c r="H79" s="144">
        <f t="shared" si="5"/>
        <v>0</v>
      </c>
      <c r="I79" s="144">
        <f t="shared" si="6"/>
        <v>0</v>
      </c>
      <c r="J79" s="292"/>
      <c r="K79" s="146"/>
      <c r="L79" s="146" t="str">
        <f t="shared" si="7"/>
        <v>Not Complied</v>
      </c>
    </row>
    <row r="80" spans="1:12" x14ac:dyDescent="0.45">
      <c r="A80" s="292"/>
      <c r="B80" s="292"/>
      <c r="C80" s="293">
        <v>0</v>
      </c>
      <c r="D80" s="293">
        <v>0</v>
      </c>
      <c r="E80" s="293">
        <v>0</v>
      </c>
      <c r="F80" s="293">
        <v>0</v>
      </c>
      <c r="G80" s="144">
        <f t="shared" si="4"/>
        <v>0</v>
      </c>
      <c r="H80" s="144">
        <f t="shared" si="5"/>
        <v>0</v>
      </c>
      <c r="I80" s="144">
        <f t="shared" si="6"/>
        <v>0</v>
      </c>
      <c r="J80" s="292"/>
      <c r="K80" s="146"/>
      <c r="L80" s="146" t="str">
        <f t="shared" si="7"/>
        <v>Not Complied</v>
      </c>
    </row>
    <row r="81" spans="1:12" x14ac:dyDescent="0.45">
      <c r="A81" s="292"/>
      <c r="B81" s="292"/>
      <c r="C81" s="293">
        <v>0</v>
      </c>
      <c r="D81" s="293">
        <v>0</v>
      </c>
      <c r="E81" s="293">
        <v>0</v>
      </c>
      <c r="F81" s="293">
        <v>0</v>
      </c>
      <c r="G81" s="144">
        <f t="shared" si="4"/>
        <v>0</v>
      </c>
      <c r="H81" s="144">
        <f t="shared" si="5"/>
        <v>0</v>
      </c>
      <c r="I81" s="144">
        <f t="shared" si="6"/>
        <v>0</v>
      </c>
      <c r="J81" s="292"/>
      <c r="K81" s="146"/>
      <c r="L81" s="146" t="str">
        <f t="shared" si="7"/>
        <v>Not Complied</v>
      </c>
    </row>
    <row r="82" spans="1:12" x14ac:dyDescent="0.45">
      <c r="A82" s="292"/>
      <c r="B82" s="292"/>
      <c r="C82" s="293">
        <v>0</v>
      </c>
      <c r="D82" s="293">
        <v>0</v>
      </c>
      <c r="E82" s="293">
        <v>0</v>
      </c>
      <c r="F82" s="293">
        <v>0</v>
      </c>
      <c r="G82" s="144">
        <f t="shared" si="4"/>
        <v>0</v>
      </c>
      <c r="H82" s="144">
        <f t="shared" si="5"/>
        <v>0</v>
      </c>
      <c r="I82" s="144">
        <f t="shared" si="6"/>
        <v>0</v>
      </c>
      <c r="J82" s="292"/>
      <c r="K82" s="146"/>
      <c r="L82" s="146" t="str">
        <f t="shared" si="7"/>
        <v>Not Complied</v>
      </c>
    </row>
    <row r="83" spans="1:12" x14ac:dyDescent="0.45">
      <c r="A83" s="292"/>
      <c r="B83" s="292"/>
      <c r="C83" s="293">
        <v>0</v>
      </c>
      <c r="D83" s="293">
        <v>0</v>
      </c>
      <c r="E83" s="293">
        <v>0</v>
      </c>
      <c r="F83" s="293">
        <v>0</v>
      </c>
      <c r="G83" s="144">
        <f t="shared" si="4"/>
        <v>0</v>
      </c>
      <c r="H83" s="144">
        <f t="shared" si="5"/>
        <v>0</v>
      </c>
      <c r="I83" s="144">
        <f t="shared" si="6"/>
        <v>0</v>
      </c>
      <c r="J83" s="292"/>
      <c r="K83" s="146"/>
      <c r="L83" s="146" t="str">
        <f t="shared" si="7"/>
        <v>Not Complied</v>
      </c>
    </row>
    <row r="84" spans="1:12" x14ac:dyDescent="0.45">
      <c r="A84" s="292"/>
      <c r="B84" s="292"/>
      <c r="C84" s="293">
        <v>0</v>
      </c>
      <c r="D84" s="293">
        <v>0</v>
      </c>
      <c r="E84" s="293">
        <v>0</v>
      </c>
      <c r="F84" s="293">
        <v>0</v>
      </c>
      <c r="G84" s="144">
        <f t="shared" si="4"/>
        <v>0</v>
      </c>
      <c r="H84" s="144">
        <f t="shared" si="5"/>
        <v>0</v>
      </c>
      <c r="I84" s="144">
        <f t="shared" si="6"/>
        <v>0</v>
      </c>
      <c r="J84" s="292"/>
      <c r="K84" s="146"/>
      <c r="L84" s="146" t="str">
        <f t="shared" si="7"/>
        <v>Not Complied</v>
      </c>
    </row>
    <row r="85" spans="1:12" x14ac:dyDescent="0.45">
      <c r="A85" s="292"/>
      <c r="B85" s="292"/>
      <c r="C85" s="293">
        <v>0</v>
      </c>
      <c r="D85" s="293">
        <v>0</v>
      </c>
      <c r="E85" s="293">
        <v>0</v>
      </c>
      <c r="F85" s="293">
        <v>0</v>
      </c>
      <c r="G85" s="144">
        <f t="shared" si="4"/>
        <v>0</v>
      </c>
      <c r="H85" s="144">
        <f t="shared" si="5"/>
        <v>0</v>
      </c>
      <c r="I85" s="144">
        <f t="shared" si="6"/>
        <v>0</v>
      </c>
      <c r="J85" s="292"/>
      <c r="K85" s="146"/>
      <c r="L85" s="146" t="str">
        <f t="shared" si="7"/>
        <v>Not Complied</v>
      </c>
    </row>
    <row r="86" spans="1:12" x14ac:dyDescent="0.45">
      <c r="A86" s="292"/>
      <c r="B86" s="292"/>
      <c r="C86" s="293">
        <v>0</v>
      </c>
      <c r="D86" s="293">
        <v>0</v>
      </c>
      <c r="E86" s="293">
        <v>0</v>
      </c>
      <c r="F86" s="293">
        <v>0</v>
      </c>
      <c r="G86" s="144">
        <f t="shared" si="4"/>
        <v>0</v>
      </c>
      <c r="H86" s="144">
        <f t="shared" si="5"/>
        <v>0</v>
      </c>
      <c r="I86" s="144">
        <f t="shared" si="6"/>
        <v>0</v>
      </c>
      <c r="J86" s="292"/>
      <c r="K86" s="146"/>
      <c r="L86" s="146" t="str">
        <f t="shared" si="7"/>
        <v>Not Complied</v>
      </c>
    </row>
    <row r="87" spans="1:12" x14ac:dyDescent="0.45">
      <c r="A87" s="292"/>
      <c r="B87" s="292"/>
      <c r="C87" s="293">
        <v>0</v>
      </c>
      <c r="D87" s="293">
        <v>0</v>
      </c>
      <c r="E87" s="293">
        <v>0</v>
      </c>
      <c r="F87" s="293">
        <v>0</v>
      </c>
      <c r="G87" s="144">
        <f t="shared" si="4"/>
        <v>0</v>
      </c>
      <c r="H87" s="144">
        <f t="shared" si="5"/>
        <v>0</v>
      </c>
      <c r="I87" s="144">
        <f t="shared" si="6"/>
        <v>0</v>
      </c>
      <c r="J87" s="292"/>
      <c r="K87" s="146"/>
      <c r="L87" s="146" t="str">
        <f t="shared" si="7"/>
        <v>Not Complied</v>
      </c>
    </row>
    <row r="88" spans="1:12" x14ac:dyDescent="0.45">
      <c r="A88" s="292"/>
      <c r="B88" s="292"/>
      <c r="C88" s="293">
        <v>0</v>
      </c>
      <c r="D88" s="293">
        <v>0</v>
      </c>
      <c r="E88" s="293">
        <v>0</v>
      </c>
      <c r="F88" s="293">
        <v>0</v>
      </c>
      <c r="G88" s="144">
        <f t="shared" si="4"/>
        <v>0</v>
      </c>
      <c r="H88" s="144">
        <f t="shared" si="5"/>
        <v>0</v>
      </c>
      <c r="I88" s="144">
        <f t="shared" si="6"/>
        <v>0</v>
      </c>
      <c r="J88" s="292"/>
      <c r="K88" s="146"/>
      <c r="L88" s="146" t="str">
        <f t="shared" si="7"/>
        <v>Not Complied</v>
      </c>
    </row>
    <row r="89" spans="1:12" x14ac:dyDescent="0.45">
      <c r="A89" s="292"/>
      <c r="B89" s="292"/>
      <c r="C89" s="293">
        <v>0</v>
      </c>
      <c r="D89" s="293">
        <v>0</v>
      </c>
      <c r="E89" s="293">
        <v>0</v>
      </c>
      <c r="F89" s="293">
        <v>0</v>
      </c>
      <c r="G89" s="144">
        <f t="shared" si="4"/>
        <v>0</v>
      </c>
      <c r="H89" s="144">
        <f t="shared" si="5"/>
        <v>0</v>
      </c>
      <c r="I89" s="144">
        <f t="shared" si="6"/>
        <v>0</v>
      </c>
      <c r="J89" s="292"/>
      <c r="K89" s="146"/>
      <c r="L89" s="146" t="str">
        <f t="shared" si="7"/>
        <v>Not Complied</v>
      </c>
    </row>
    <row r="90" spans="1:12" x14ac:dyDescent="0.45">
      <c r="A90" s="292"/>
      <c r="B90" s="292"/>
      <c r="C90" s="293">
        <v>0</v>
      </c>
      <c r="D90" s="293">
        <v>0</v>
      </c>
      <c r="E90" s="293">
        <v>0</v>
      </c>
      <c r="F90" s="293">
        <v>0</v>
      </c>
      <c r="G90" s="144">
        <f t="shared" si="4"/>
        <v>0</v>
      </c>
      <c r="H90" s="144">
        <f t="shared" si="5"/>
        <v>0</v>
      </c>
      <c r="I90" s="144">
        <f t="shared" si="6"/>
        <v>0</v>
      </c>
      <c r="J90" s="292"/>
      <c r="K90" s="146"/>
      <c r="L90" s="146" t="str">
        <f t="shared" si="7"/>
        <v>Not Complied</v>
      </c>
    </row>
    <row r="91" spans="1:12" x14ac:dyDescent="0.45">
      <c r="A91" s="292"/>
      <c r="B91" s="292"/>
      <c r="C91" s="293">
        <v>0</v>
      </c>
      <c r="D91" s="293">
        <v>0</v>
      </c>
      <c r="E91" s="293">
        <v>0</v>
      </c>
      <c r="F91" s="293">
        <v>0</v>
      </c>
      <c r="G91" s="144">
        <f t="shared" si="4"/>
        <v>0</v>
      </c>
      <c r="H91" s="144">
        <f t="shared" si="5"/>
        <v>0</v>
      </c>
      <c r="I91" s="144">
        <f t="shared" si="6"/>
        <v>0</v>
      </c>
      <c r="J91" s="292"/>
      <c r="K91" s="146"/>
      <c r="L91" s="146" t="str">
        <f t="shared" si="7"/>
        <v>Not Complied</v>
      </c>
    </row>
    <row r="92" spans="1:12" x14ac:dyDescent="0.45">
      <c r="A92" s="292"/>
      <c r="B92" s="292"/>
      <c r="C92" s="293">
        <v>0</v>
      </c>
      <c r="D92" s="293">
        <v>0</v>
      </c>
      <c r="E92" s="293">
        <v>0</v>
      </c>
      <c r="F92" s="293">
        <v>0</v>
      </c>
      <c r="G92" s="144">
        <f t="shared" si="4"/>
        <v>0</v>
      </c>
      <c r="H92" s="144">
        <f t="shared" si="5"/>
        <v>0</v>
      </c>
      <c r="I92" s="144">
        <f t="shared" si="6"/>
        <v>0</v>
      </c>
      <c r="J92" s="292"/>
      <c r="K92" s="146"/>
      <c r="L92" s="146" t="str">
        <f t="shared" si="7"/>
        <v>Not Complied</v>
      </c>
    </row>
    <row r="93" spans="1:12" x14ac:dyDescent="0.45">
      <c r="A93" s="292"/>
      <c r="B93" s="292"/>
      <c r="C93" s="293">
        <v>0</v>
      </c>
      <c r="D93" s="293">
        <v>0</v>
      </c>
      <c r="E93" s="293">
        <v>0</v>
      </c>
      <c r="F93" s="293">
        <v>0</v>
      </c>
      <c r="G93" s="144">
        <f t="shared" si="4"/>
        <v>0</v>
      </c>
      <c r="H93" s="144">
        <f t="shared" si="5"/>
        <v>0</v>
      </c>
      <c r="I93" s="144">
        <f t="shared" si="6"/>
        <v>0</v>
      </c>
      <c r="J93" s="292"/>
      <c r="K93" s="146"/>
      <c r="L93" s="146" t="str">
        <f t="shared" si="7"/>
        <v>Not Complied</v>
      </c>
    </row>
    <row r="94" spans="1:12" x14ac:dyDescent="0.45">
      <c r="A94" s="292"/>
      <c r="B94" s="292"/>
      <c r="C94" s="293">
        <v>0</v>
      </c>
      <c r="D94" s="293">
        <v>0</v>
      </c>
      <c r="E94" s="293">
        <v>0</v>
      </c>
      <c r="F94" s="293">
        <v>0</v>
      </c>
      <c r="G94" s="144">
        <f t="shared" si="4"/>
        <v>0</v>
      </c>
      <c r="H94" s="144">
        <f t="shared" si="5"/>
        <v>0</v>
      </c>
      <c r="I94" s="144">
        <f t="shared" si="6"/>
        <v>0</v>
      </c>
      <c r="J94" s="292"/>
      <c r="K94" s="146"/>
      <c r="L94" s="146" t="str">
        <f t="shared" si="7"/>
        <v>Not Complied</v>
      </c>
    </row>
    <row r="95" spans="1:12" x14ac:dyDescent="0.45">
      <c r="A95" s="292"/>
      <c r="B95" s="292"/>
      <c r="C95" s="293">
        <v>0</v>
      </c>
      <c r="D95" s="293">
        <v>0</v>
      </c>
      <c r="E95" s="293">
        <v>0</v>
      </c>
      <c r="F95" s="293">
        <v>0</v>
      </c>
      <c r="G95" s="144">
        <f t="shared" si="4"/>
        <v>0</v>
      </c>
      <c r="H95" s="144">
        <f t="shared" si="5"/>
        <v>0</v>
      </c>
      <c r="I95" s="144">
        <f t="shared" si="6"/>
        <v>0</v>
      </c>
      <c r="J95" s="292"/>
      <c r="K95" s="146"/>
      <c r="L95" s="146" t="str">
        <f t="shared" si="7"/>
        <v>Not Complied</v>
      </c>
    </row>
    <row r="96" spans="1:12" x14ac:dyDescent="0.45">
      <c r="A96" s="292"/>
      <c r="B96" s="292"/>
      <c r="C96" s="293">
        <v>0</v>
      </c>
      <c r="D96" s="293">
        <v>0</v>
      </c>
      <c r="E96" s="293">
        <v>0</v>
      </c>
      <c r="F96" s="293">
        <v>0</v>
      </c>
      <c r="G96" s="144">
        <f t="shared" si="4"/>
        <v>0</v>
      </c>
      <c r="H96" s="144">
        <f t="shared" si="5"/>
        <v>0</v>
      </c>
      <c r="I96" s="144">
        <f t="shared" si="6"/>
        <v>0</v>
      </c>
      <c r="J96" s="292"/>
      <c r="K96" s="146"/>
      <c r="L96" s="146" t="str">
        <f t="shared" si="7"/>
        <v>Not Complied</v>
      </c>
    </row>
    <row r="97" spans="1:12" x14ac:dyDescent="0.45">
      <c r="A97" s="292"/>
      <c r="B97" s="292"/>
      <c r="C97" s="293">
        <v>0</v>
      </c>
      <c r="D97" s="293">
        <v>0</v>
      </c>
      <c r="E97" s="293">
        <v>0</v>
      </c>
      <c r="F97" s="293">
        <v>0</v>
      </c>
      <c r="G97" s="144">
        <f t="shared" si="4"/>
        <v>0</v>
      </c>
      <c r="H97" s="144">
        <f t="shared" si="5"/>
        <v>0</v>
      </c>
      <c r="I97" s="144">
        <f t="shared" si="6"/>
        <v>0</v>
      </c>
      <c r="J97" s="292"/>
      <c r="K97" s="146"/>
      <c r="L97" s="146" t="str">
        <f t="shared" si="7"/>
        <v>Not Complied</v>
      </c>
    </row>
    <row r="98" spans="1:12" x14ac:dyDescent="0.45">
      <c r="A98" s="292"/>
      <c r="B98" s="292"/>
      <c r="C98" s="293">
        <v>0</v>
      </c>
      <c r="D98" s="293">
        <v>0</v>
      </c>
      <c r="E98" s="293">
        <v>0</v>
      </c>
      <c r="F98" s="293">
        <v>0</v>
      </c>
      <c r="G98" s="144">
        <f t="shared" si="4"/>
        <v>0</v>
      </c>
      <c r="H98" s="144">
        <f t="shared" si="5"/>
        <v>0</v>
      </c>
      <c r="I98" s="144">
        <f t="shared" si="6"/>
        <v>0</v>
      </c>
      <c r="J98" s="292"/>
      <c r="K98" s="146"/>
      <c r="L98" s="146" t="str">
        <f t="shared" si="7"/>
        <v>Not Complied</v>
      </c>
    </row>
    <row r="99" spans="1:12" x14ac:dyDescent="0.45">
      <c r="A99" s="292"/>
      <c r="B99" s="292"/>
      <c r="C99" s="293">
        <v>0</v>
      </c>
      <c r="D99" s="293">
        <v>0</v>
      </c>
      <c r="E99" s="293">
        <v>0</v>
      </c>
      <c r="F99" s="293">
        <v>0</v>
      </c>
      <c r="G99" s="144">
        <f t="shared" si="4"/>
        <v>0</v>
      </c>
      <c r="H99" s="144">
        <f t="shared" si="5"/>
        <v>0</v>
      </c>
      <c r="I99" s="144">
        <f t="shared" si="6"/>
        <v>0</v>
      </c>
      <c r="J99" s="292"/>
      <c r="K99" s="146"/>
      <c r="L99" s="146" t="str">
        <f t="shared" si="7"/>
        <v>Not Complied</v>
      </c>
    </row>
    <row r="100" spans="1:12" x14ac:dyDescent="0.45">
      <c r="A100" s="292"/>
      <c r="B100" s="292"/>
      <c r="C100" s="293">
        <v>0</v>
      </c>
      <c r="D100" s="293">
        <v>0</v>
      </c>
      <c r="E100" s="293">
        <v>0</v>
      </c>
      <c r="F100" s="293">
        <v>0</v>
      </c>
      <c r="G100" s="144">
        <f t="shared" si="4"/>
        <v>0</v>
      </c>
      <c r="H100" s="144">
        <f t="shared" si="5"/>
        <v>0</v>
      </c>
      <c r="I100" s="144">
        <f t="shared" si="6"/>
        <v>0</v>
      </c>
      <c r="J100" s="292"/>
      <c r="K100" s="146"/>
      <c r="L100" s="146" t="str">
        <f t="shared" si="7"/>
        <v>Not Complied</v>
      </c>
    </row>
    <row r="101" spans="1:12" x14ac:dyDescent="0.45">
      <c r="A101" s="292"/>
      <c r="B101" s="292"/>
      <c r="C101" s="293">
        <v>0</v>
      </c>
      <c r="D101" s="293">
        <v>0</v>
      </c>
      <c r="E101" s="293">
        <v>0</v>
      </c>
      <c r="F101" s="293">
        <v>0</v>
      </c>
      <c r="G101" s="144">
        <f t="shared" si="4"/>
        <v>0</v>
      </c>
      <c r="H101" s="144">
        <f t="shared" si="5"/>
        <v>0</v>
      </c>
      <c r="I101" s="144">
        <f t="shared" si="6"/>
        <v>0</v>
      </c>
      <c r="J101" s="292"/>
      <c r="K101" s="146"/>
      <c r="L101" s="146" t="str">
        <f t="shared" si="7"/>
        <v>Not Complied</v>
      </c>
    </row>
    <row r="102" spans="1:12" x14ac:dyDescent="0.45">
      <c r="A102" s="292"/>
      <c r="B102" s="292"/>
      <c r="C102" s="293">
        <v>0</v>
      </c>
      <c r="D102" s="293">
        <v>0</v>
      </c>
      <c r="E102" s="293">
        <v>0</v>
      </c>
      <c r="F102" s="293">
        <v>0</v>
      </c>
      <c r="G102" s="144">
        <f t="shared" si="4"/>
        <v>0</v>
      </c>
      <c r="H102" s="144">
        <f t="shared" si="5"/>
        <v>0</v>
      </c>
      <c r="I102" s="144">
        <f t="shared" si="6"/>
        <v>0</v>
      </c>
      <c r="J102" s="292"/>
      <c r="K102" s="146"/>
      <c r="L102" s="146" t="str">
        <f t="shared" si="7"/>
        <v>Not Complied</v>
      </c>
    </row>
    <row r="103" spans="1:12" x14ac:dyDescent="0.45">
      <c r="A103" s="292"/>
      <c r="B103" s="292"/>
      <c r="C103" s="293">
        <v>0</v>
      </c>
      <c r="D103" s="293">
        <v>0</v>
      </c>
      <c r="E103" s="293">
        <v>0</v>
      </c>
      <c r="F103" s="293">
        <v>0</v>
      </c>
      <c r="G103" s="144">
        <f t="shared" si="4"/>
        <v>0</v>
      </c>
      <c r="H103" s="144">
        <f t="shared" si="5"/>
        <v>0</v>
      </c>
      <c r="I103" s="144">
        <f t="shared" si="6"/>
        <v>0</v>
      </c>
      <c r="J103" s="292"/>
      <c r="K103" s="146"/>
      <c r="L103" s="146" t="str">
        <f t="shared" si="7"/>
        <v>Not Complied</v>
      </c>
    </row>
    <row r="104" spans="1:12" x14ac:dyDescent="0.45">
      <c r="A104" s="150" t="s">
        <v>174</v>
      </c>
    </row>
  </sheetData>
  <mergeCells count="4">
    <mergeCell ref="A2:D2"/>
    <mergeCell ref="E2:F2"/>
    <mergeCell ref="G2:I2"/>
    <mergeCell ref="J2:K2"/>
  </mergeCells>
  <hyperlinks>
    <hyperlink ref="A104" location="Electrical!A1" display="Return to Electrical GB Checklist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65" sqref="R65"/>
    </sheetView>
  </sheetViews>
  <sheetFormatPr defaultRowHeight="14.25" x14ac:dyDescent="0.4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J16" sqref="J16"/>
    </sheetView>
  </sheetViews>
  <sheetFormatPr defaultRowHeight="14.25" x14ac:dyDescent="0.45"/>
  <cols>
    <col min="4" max="4" width="10.19921875" bestFit="1" customWidth="1"/>
    <col min="5" max="5" width="50.33203125" bestFit="1" customWidth="1"/>
    <col min="6" max="6" width="16.9296875" bestFit="1" customWidth="1"/>
  </cols>
  <sheetData>
    <row r="1" spans="1:6" x14ac:dyDescent="0.45">
      <c r="A1" s="138" t="s">
        <v>93</v>
      </c>
      <c r="B1" s="138" t="s">
        <v>94</v>
      </c>
      <c r="C1" s="138" t="s">
        <v>95</v>
      </c>
      <c r="D1" s="138" t="s">
        <v>96</v>
      </c>
      <c r="E1" s="138" t="s">
        <v>113</v>
      </c>
      <c r="F1" s="138" t="s">
        <v>114</v>
      </c>
    </row>
    <row r="2" spans="1:6" x14ac:dyDescent="0.45">
      <c r="A2" s="78" t="s">
        <v>93</v>
      </c>
      <c r="B2" s="78" t="s">
        <v>94</v>
      </c>
      <c r="C2" s="78" t="s">
        <v>97</v>
      </c>
      <c r="D2" s="78" t="s">
        <v>96</v>
      </c>
      <c r="E2" s="78" t="s">
        <v>137</v>
      </c>
      <c r="F2" s="78" t="s">
        <v>117</v>
      </c>
    </row>
    <row r="3" spans="1:6" x14ac:dyDescent="0.45">
      <c r="A3" s="78" t="s">
        <v>98</v>
      </c>
      <c r="B3" s="78" t="s">
        <v>99</v>
      </c>
      <c r="C3" s="78" t="s">
        <v>100</v>
      </c>
      <c r="D3" s="78" t="s">
        <v>101</v>
      </c>
      <c r="E3" s="78" t="s">
        <v>136</v>
      </c>
      <c r="F3" s="78" t="s">
        <v>117</v>
      </c>
    </row>
    <row r="4" spans="1:6" x14ac:dyDescent="0.45">
      <c r="A4" s="78" t="s">
        <v>102</v>
      </c>
      <c r="B4" s="78" t="s">
        <v>103</v>
      </c>
      <c r="C4" s="78"/>
      <c r="E4" s="78" t="s">
        <v>135</v>
      </c>
      <c r="F4" s="78" t="s">
        <v>118</v>
      </c>
    </row>
    <row r="5" spans="1:6" x14ac:dyDescent="0.45">
      <c r="E5" s="78" t="s">
        <v>133</v>
      </c>
      <c r="F5" s="78" t="s">
        <v>115</v>
      </c>
    </row>
    <row r="6" spans="1:6" x14ac:dyDescent="0.45">
      <c r="E6" s="78" t="s">
        <v>134</v>
      </c>
      <c r="F6" s="78" t="s">
        <v>116</v>
      </c>
    </row>
    <row r="7" spans="1:6" x14ac:dyDescent="0.45">
      <c r="E7" s="78" t="s">
        <v>125</v>
      </c>
      <c r="F7" s="78" t="s">
        <v>119</v>
      </c>
    </row>
    <row r="8" spans="1:6" x14ac:dyDescent="0.45">
      <c r="E8" s="78" t="s">
        <v>126</v>
      </c>
      <c r="F8" s="78" t="s">
        <v>120</v>
      </c>
    </row>
    <row r="9" spans="1:6" x14ac:dyDescent="0.45">
      <c r="E9" s="78" t="s">
        <v>127</v>
      </c>
      <c r="F9" s="78" t="s">
        <v>119</v>
      </c>
    </row>
    <row r="10" spans="1:6" x14ac:dyDescent="0.45">
      <c r="E10" s="78" t="s">
        <v>128</v>
      </c>
      <c r="F10" s="78" t="s">
        <v>120</v>
      </c>
    </row>
    <row r="11" spans="1:6" x14ac:dyDescent="0.45">
      <c r="E11" s="78" t="s">
        <v>129</v>
      </c>
      <c r="F11" s="78" t="s">
        <v>121</v>
      </c>
    </row>
    <row r="12" spans="1:6" x14ac:dyDescent="0.45">
      <c r="E12" s="78" t="s">
        <v>130</v>
      </c>
      <c r="F12" s="78" t="s">
        <v>122</v>
      </c>
    </row>
    <row r="13" spans="1:6" x14ac:dyDescent="0.45">
      <c r="E13" s="78" t="s">
        <v>131</v>
      </c>
      <c r="F13" s="78" t="s">
        <v>123</v>
      </c>
    </row>
    <row r="14" spans="1:6" x14ac:dyDescent="0.45">
      <c r="E14" s="78" t="s">
        <v>132</v>
      </c>
      <c r="F14" s="78" t="s">
        <v>124</v>
      </c>
    </row>
    <row r="15" spans="1:6" x14ac:dyDescent="0.45">
      <c r="E15" s="78" t="s">
        <v>138</v>
      </c>
      <c r="F15" s="78" t="s">
        <v>139</v>
      </c>
    </row>
    <row r="16" spans="1:6" x14ac:dyDescent="0.45">
      <c r="E16" s="78" t="s">
        <v>140</v>
      </c>
      <c r="F16" s="78" t="s">
        <v>121</v>
      </c>
    </row>
    <row r="17" spans="5:6" x14ac:dyDescent="0.45">
      <c r="E17" s="78" t="s">
        <v>145</v>
      </c>
      <c r="F17" s="78" t="s">
        <v>141</v>
      </c>
    </row>
    <row r="18" spans="5:6" x14ac:dyDescent="0.45">
      <c r="E18" s="78" t="s">
        <v>146</v>
      </c>
      <c r="F18" s="78" t="s">
        <v>142</v>
      </c>
    </row>
    <row r="19" spans="5:6" x14ac:dyDescent="0.45">
      <c r="E19" s="78" t="s">
        <v>147</v>
      </c>
      <c r="F19" s="78" t="s">
        <v>143</v>
      </c>
    </row>
    <row r="20" spans="5:6" x14ac:dyDescent="0.45">
      <c r="E20" s="78" t="s">
        <v>148</v>
      </c>
      <c r="F20" s="78" t="s">
        <v>144</v>
      </c>
    </row>
    <row r="21" spans="5:6" x14ac:dyDescent="0.45">
      <c r="E21" s="78" t="s">
        <v>151</v>
      </c>
      <c r="F21" s="78" t="s">
        <v>152</v>
      </c>
    </row>
    <row r="22" spans="5:6" x14ac:dyDescent="0.45">
      <c r="E22" s="78" t="s">
        <v>149</v>
      </c>
      <c r="F22" s="78" t="s">
        <v>153</v>
      </c>
    </row>
    <row r="23" spans="5:6" x14ac:dyDescent="0.45">
      <c r="E23" s="78" t="s">
        <v>150</v>
      </c>
      <c r="F23" s="78" t="s">
        <v>154</v>
      </c>
    </row>
    <row r="24" spans="5:6" x14ac:dyDescent="0.45">
      <c r="E24" s="78" t="s">
        <v>155</v>
      </c>
      <c r="F24" s="78" t="s">
        <v>157</v>
      </c>
    </row>
    <row r="25" spans="5:6" x14ac:dyDescent="0.45">
      <c r="E25" s="78" t="s">
        <v>156</v>
      </c>
      <c r="F25" s="78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Mechanical</vt:lpstr>
      <vt:lpstr>Water Heating</vt:lpstr>
      <vt:lpstr>Variable Speed Drive</vt:lpstr>
      <vt:lpstr>Min Ventilation Rate Calculator</vt:lpstr>
      <vt:lpstr>Minimum Fresh Air Rates</vt:lpstr>
      <vt:lpstr>Sheet1</vt:lpstr>
      <vt:lpstr>Complied</vt:lpstr>
      <vt:lpstr>Equipment_Type</vt:lpstr>
      <vt:lpstr>Provided</vt:lpstr>
      <vt:lpstr>Required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melpunsalan</dc:creator>
  <cp:lastModifiedBy>Raymond Sih</cp:lastModifiedBy>
  <cp:lastPrinted>2016-01-21T06:11:34Z</cp:lastPrinted>
  <dcterms:created xsi:type="dcterms:W3CDTF">2015-08-27T05:41:34Z</dcterms:created>
  <dcterms:modified xsi:type="dcterms:W3CDTF">2017-04-03T03:59:20Z</dcterms:modified>
</cp:coreProperties>
</file>